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老人\r07-02_倉敷市老人福祉施設整備計画募集要領（非常用自家発電設備整備）\"/>
    </mc:Choice>
  </mc:AlternateContent>
  <bookViews>
    <workbookView xWindow="0" yWindow="0" windowWidth="13065" windowHeight="9030" tabRatio="868"/>
  </bookViews>
  <sheets>
    <sheet name="目録" sheetId="25" r:id="rId1"/>
    <sheet name="記載要領" sheetId="27" r:id="rId2"/>
    <sheet name="1施設・2建物 " sheetId="24" r:id="rId3"/>
    <sheet name="3資金計画" sheetId="18" r:id="rId4"/>
    <sheet name="【添付】機構借入申込計画概要" sheetId="14" r:id="rId5"/>
    <sheet name="【添付】機構協議内容" sheetId="22" r:id="rId6"/>
    <sheet name="【添付】市中銀行協議内容" sheetId="23" r:id="rId7"/>
    <sheet name="【添付】償還計画(機構)" sheetId="9" r:id="rId8"/>
    <sheet name="【添付】償還計画(銀行)" sheetId="10" r:id="rId9"/>
    <sheet name="【添付】既往借入金の状況" sheetId="16" r:id="rId10"/>
    <sheet name="4補助額算出内訳（自家発）" sheetId="15" r:id="rId11"/>
  </sheets>
  <externalReferences>
    <externalReference r:id="rId12"/>
    <externalReference r:id="rId13"/>
    <externalReference r:id="rId14"/>
  </externalReferences>
  <definedNames>
    <definedName name="_Key1" hidden="1">[1]財務状況○!#REF!</definedName>
    <definedName name="_Order1" hidden="1">0</definedName>
    <definedName name="_Sort" hidden="1">#REF!</definedName>
    <definedName name="ai">#REF!</definedName>
    <definedName name="kkakaa" hidden="1">#REF!</definedName>
    <definedName name="ko" hidden="1">[1]財務状況○!#REF!</definedName>
    <definedName name="_xlnm.Print_Area" localSheetId="4">【添付】機構借入申込計画概要!$A$2:$AF$45</definedName>
    <definedName name="_xlnm.Print_Area" localSheetId="7">'【添付】償還計画(機構)'!$A$1:$M$378</definedName>
    <definedName name="_xlnm.Print_Area" localSheetId="8">'【添付】償還計画(銀行)'!$A$2:$P$37</definedName>
    <definedName name="_xlnm.Print_Area" localSheetId="2">'1施設・2建物 '!$A$1:$K$87</definedName>
    <definedName name="_xlnm.Print_Area" localSheetId="3">'3資金計画'!$A$1:$AF$35</definedName>
    <definedName name="_xlnm.Print_Area" localSheetId="10">'4補助額算出内訳（自家発）'!$A$2:$L$31</definedName>
    <definedName name="_xlnm.Print_Area" localSheetId="1">記載要領!$A$1:$C$31</definedName>
    <definedName name="_xlnm.Print_Area" localSheetId="0">目録!$A$1:$F$38</definedName>
    <definedName name="_xlnm.Print_Titles" localSheetId="0">目録!$1:$2</definedName>
    <definedName name="satei" hidden="1">255</definedName>
    <definedName name="あ" hidden="1">#REF!</definedName>
    <definedName name="あ１" localSheetId="9">#REF!</definedName>
    <definedName name="あ１" localSheetId="1">#REF!</definedName>
    <definedName name="あ１" localSheetId="0">#REF!</definedName>
    <definedName name="あ１">#REF!</definedName>
    <definedName name="い" hidden="1">#REF!</definedName>
    <definedName name="げんかしょうきゃく" hidden="1">#REF!</definedName>
    <definedName name="じじじ" hidden="1">#REF!</definedName>
    <definedName name="しゅうし" hidden="1">#REF!</definedName>
    <definedName name="ははは" hidden="1">#REF!</definedName>
    <definedName name="査定根拠" hidden="1">0</definedName>
    <definedName name="自家発について">#REF!</definedName>
    <definedName name="借入金" hidden="1">#REF!</definedName>
    <definedName name="借入償還。" hidden="1">[2]財務状況!#REF!</definedName>
    <definedName name="償還２" hidden="1">#REF!</definedName>
    <definedName name="償還計画表" hidden="1">[3]財務状況!#REF!</definedName>
    <definedName name="人件費算出" hidden="1">#REF!</definedName>
    <definedName name="人件費算出菅野" hidden="1">0</definedName>
    <definedName name="人件費積算" hidden="1">#REF!</definedName>
  </definedNames>
  <calcPr calcId="162913"/>
</workbook>
</file>

<file path=xl/calcChain.xml><?xml version="1.0" encoding="utf-8"?>
<calcChain xmlns="http://schemas.openxmlformats.org/spreadsheetml/2006/main">
  <c r="K22" i="15" l="1"/>
  <c r="K21" i="15"/>
  <c r="K18" i="15"/>
  <c r="K19" i="15"/>
  <c r="K20" i="15"/>
  <c r="K17" i="15"/>
  <c r="K23" i="15"/>
  <c r="C7" i="15" l="1"/>
  <c r="D8" i="15"/>
  <c r="C8" i="15"/>
  <c r="D7" i="15"/>
  <c r="G18" i="15"/>
  <c r="G19" i="15"/>
  <c r="G20" i="15"/>
  <c r="G21" i="15"/>
  <c r="G22" i="15"/>
  <c r="G17" i="15"/>
  <c r="B8" i="15"/>
  <c r="B7" i="15"/>
  <c r="A7" i="15"/>
  <c r="I23" i="15"/>
  <c r="F7" i="15"/>
  <c r="J21" i="15" l="1"/>
  <c r="J16" i="15"/>
  <c r="K16" i="15" s="1"/>
  <c r="J20" i="15"/>
  <c r="J18" i="15"/>
  <c r="J22" i="15"/>
  <c r="B17" i="15"/>
  <c r="G16" i="15"/>
  <c r="J17" i="15"/>
  <c r="J19" i="15"/>
  <c r="J23" i="15" l="1"/>
  <c r="D16" i="15" l="1"/>
  <c r="B28" i="15" s="1"/>
  <c r="G7" i="15" s="1"/>
  <c r="E7" i="15"/>
  <c r="B53" i="15" l="1"/>
  <c r="D53" i="15" s="1"/>
  <c r="B52" i="15"/>
  <c r="D52" i="15" s="1"/>
  <c r="B51" i="15"/>
  <c r="D51" i="15" s="1"/>
  <c r="B50" i="15"/>
  <c r="D50" i="15" s="1"/>
  <c r="B49" i="15"/>
  <c r="D49" i="15" l="1"/>
  <c r="I10" i="15" s="1"/>
  <c r="H7" i="15"/>
  <c r="I7" i="15" l="1"/>
  <c r="U34" i="14" l="1"/>
  <c r="B34" i="14"/>
  <c r="Z34" i="14" s="1"/>
  <c r="Q31" i="14"/>
  <c r="G31" i="14"/>
  <c r="Z30" i="14"/>
  <c r="Z29" i="14"/>
  <c r="Z31" i="14" s="1"/>
  <c r="B25" i="14"/>
  <c r="Z25" i="14" s="1"/>
  <c r="N21" i="14"/>
  <c r="AB21" i="14" s="1"/>
  <c r="AB20" i="14"/>
  <c r="M25" i="14" s="1"/>
  <c r="AB17" i="14"/>
  <c r="AD13" i="14"/>
  <c r="X13" i="14"/>
  <c r="Q13" i="14"/>
  <c r="AI11" i="14"/>
  <c r="AD10" i="14"/>
  <c r="AA10" i="14"/>
  <c r="AA13" i="14" s="1"/>
  <c r="X10" i="14"/>
  <c r="U10" i="14"/>
  <c r="U13" i="14" s="1"/>
  <c r="Q10" i="14"/>
  <c r="M10" i="14"/>
  <c r="M13" i="14" s="1"/>
  <c r="AI9" i="14"/>
  <c r="I8" i="14"/>
  <c r="I10" i="14" s="1"/>
  <c r="M371" i="9"/>
  <c r="M370" i="9"/>
  <c r="L369" i="9"/>
  <c r="K369" i="9"/>
  <c r="J369" i="9"/>
  <c r="I369" i="9"/>
  <c r="G369" i="9"/>
  <c r="M368" i="9"/>
  <c r="M367" i="9"/>
  <c r="M366" i="9"/>
  <c r="M365" i="9"/>
  <c r="M364" i="9"/>
  <c r="M363" i="9"/>
  <c r="M362" i="9"/>
  <c r="M361" i="9"/>
  <c r="M360" i="9"/>
  <c r="M359" i="9"/>
  <c r="M358" i="9"/>
  <c r="M357" i="9"/>
  <c r="M356" i="9"/>
  <c r="M355" i="9"/>
  <c r="M354" i="9"/>
  <c r="M353" i="9"/>
  <c r="M352" i="9"/>
  <c r="M351" i="9"/>
  <c r="M350" i="9"/>
  <c r="M349" i="9"/>
  <c r="M348" i="9"/>
  <c r="M347" i="9"/>
  <c r="M346" i="9"/>
  <c r="M345" i="9"/>
  <c r="M344" i="9"/>
  <c r="M343" i="9"/>
  <c r="M342" i="9"/>
  <c r="M341" i="9"/>
  <c r="M340" i="9"/>
  <c r="M339" i="9"/>
  <c r="M338" i="9"/>
  <c r="M337" i="9"/>
  <c r="M336" i="9"/>
  <c r="M335" i="9"/>
  <c r="M334" i="9"/>
  <c r="M333" i="9"/>
  <c r="M332" i="9"/>
  <c r="M331" i="9"/>
  <c r="M330" i="9"/>
  <c r="M329" i="9"/>
  <c r="M328" i="9"/>
  <c r="M327" i="9"/>
  <c r="M326" i="9"/>
  <c r="M325" i="9"/>
  <c r="M324" i="9"/>
  <c r="M323" i="9"/>
  <c r="M322" i="9"/>
  <c r="M321" i="9"/>
  <c r="M320" i="9"/>
  <c r="M319" i="9"/>
  <c r="M318" i="9"/>
  <c r="M317" i="9"/>
  <c r="M316" i="9"/>
  <c r="M315" i="9"/>
  <c r="M314" i="9"/>
  <c r="M313" i="9"/>
  <c r="M312" i="9"/>
  <c r="M311" i="9"/>
  <c r="M310" i="9"/>
  <c r="M309" i="9"/>
  <c r="M308" i="9"/>
  <c r="M307" i="9"/>
  <c r="M306" i="9"/>
  <c r="M305" i="9"/>
  <c r="M304" i="9"/>
  <c r="M303" i="9"/>
  <c r="M302" i="9"/>
  <c r="M301" i="9"/>
  <c r="M300" i="9"/>
  <c r="M299" i="9"/>
  <c r="M298" i="9"/>
  <c r="M297" i="9"/>
  <c r="M296" i="9"/>
  <c r="M295" i="9"/>
  <c r="M294" i="9"/>
  <c r="M293" i="9"/>
  <c r="M292" i="9"/>
  <c r="M291" i="9"/>
  <c r="M290" i="9"/>
  <c r="M289" i="9"/>
  <c r="M288" i="9"/>
  <c r="M287" i="9"/>
  <c r="M286" i="9"/>
  <c r="M285" i="9"/>
  <c r="M284" i="9"/>
  <c r="M283" i="9"/>
  <c r="M282" i="9"/>
  <c r="M281" i="9"/>
  <c r="M280" i="9"/>
  <c r="M279" i="9"/>
  <c r="M278" i="9"/>
  <c r="M277" i="9"/>
  <c r="M276" i="9"/>
  <c r="M275" i="9"/>
  <c r="M274" i="9"/>
  <c r="M273" i="9"/>
  <c r="M272" i="9"/>
  <c r="M271" i="9"/>
  <c r="M270" i="9"/>
  <c r="M269" i="9"/>
  <c r="M268" i="9"/>
  <c r="M267" i="9"/>
  <c r="M266" i="9"/>
  <c r="M265" i="9"/>
  <c r="M264" i="9"/>
  <c r="M263" i="9"/>
  <c r="M262" i="9"/>
  <c r="M261" i="9"/>
  <c r="M260" i="9"/>
  <c r="M259" i="9"/>
  <c r="M258" i="9"/>
  <c r="M257" i="9"/>
  <c r="M256" i="9"/>
  <c r="M255" i="9"/>
  <c r="M254" i="9"/>
  <c r="M253" i="9"/>
  <c r="M252" i="9"/>
  <c r="M251" i="9"/>
  <c r="M250" i="9"/>
  <c r="M249" i="9"/>
  <c r="M248" i="9"/>
  <c r="M247" i="9"/>
  <c r="M246" i="9"/>
  <c r="M245" i="9"/>
  <c r="M244" i="9"/>
  <c r="M243" i="9"/>
  <c r="M242" i="9"/>
  <c r="M241" i="9"/>
  <c r="M240" i="9"/>
  <c r="M239" i="9"/>
  <c r="M238" i="9"/>
  <c r="M237" i="9"/>
  <c r="M236" i="9"/>
  <c r="M235" i="9"/>
  <c r="M234" i="9"/>
  <c r="M233" i="9"/>
  <c r="M232" i="9"/>
  <c r="M231" i="9"/>
  <c r="M230" i="9"/>
  <c r="M229" i="9"/>
  <c r="M228" i="9"/>
  <c r="M227" i="9"/>
  <c r="M226" i="9"/>
  <c r="M225" i="9"/>
  <c r="M224" i="9"/>
  <c r="M223" i="9"/>
  <c r="M222" i="9"/>
  <c r="M221" i="9"/>
  <c r="M220" i="9"/>
  <c r="M219" i="9"/>
  <c r="M218" i="9"/>
  <c r="M217" i="9"/>
  <c r="M216" i="9"/>
  <c r="M215" i="9"/>
  <c r="M214" i="9"/>
  <c r="M213" i="9"/>
  <c r="M212" i="9"/>
  <c r="M211" i="9"/>
  <c r="M210" i="9"/>
  <c r="M209" i="9"/>
  <c r="M208" i="9"/>
  <c r="M207" i="9"/>
  <c r="M206" i="9"/>
  <c r="M205" i="9"/>
  <c r="M204" i="9"/>
  <c r="M203" i="9"/>
  <c r="M202" i="9"/>
  <c r="M201" i="9"/>
  <c r="M200" i="9"/>
  <c r="M199" i="9"/>
  <c r="M198" i="9"/>
  <c r="M197" i="9"/>
  <c r="M196" i="9"/>
  <c r="M195" i="9"/>
  <c r="M194" i="9"/>
  <c r="M193" i="9"/>
  <c r="M192" i="9"/>
  <c r="M191" i="9"/>
  <c r="M190" i="9"/>
  <c r="M189" i="9"/>
  <c r="M188" i="9"/>
  <c r="M187" i="9"/>
  <c r="M186" i="9"/>
  <c r="M185" i="9"/>
  <c r="M184" i="9"/>
  <c r="M183" i="9"/>
  <c r="M182" i="9"/>
  <c r="M181" i="9"/>
  <c r="M180" i="9"/>
  <c r="M179" i="9"/>
  <c r="M178" i="9"/>
  <c r="M177" i="9"/>
  <c r="M176" i="9"/>
  <c r="M175" i="9"/>
  <c r="M174" i="9"/>
  <c r="M173" i="9"/>
  <c r="M172" i="9"/>
  <c r="M171" i="9"/>
  <c r="M170" i="9"/>
  <c r="M169" i="9"/>
  <c r="M168" i="9"/>
  <c r="M167" i="9"/>
  <c r="M166" i="9"/>
  <c r="M165" i="9"/>
  <c r="M164" i="9"/>
  <c r="M163" i="9"/>
  <c r="M162" i="9"/>
  <c r="M161" i="9"/>
  <c r="M160" i="9"/>
  <c r="M159" i="9"/>
  <c r="M158" i="9"/>
  <c r="M157" i="9"/>
  <c r="M156" i="9"/>
  <c r="M155" i="9"/>
  <c r="M154" i="9"/>
  <c r="M153" i="9"/>
  <c r="M152" i="9"/>
  <c r="M151" i="9"/>
  <c r="M150" i="9"/>
  <c r="M149" i="9"/>
  <c r="M148" i="9"/>
  <c r="M147" i="9"/>
  <c r="M146" i="9"/>
  <c r="M145" i="9"/>
  <c r="M144" i="9"/>
  <c r="M143" i="9"/>
  <c r="M142" i="9"/>
  <c r="M141" i="9"/>
  <c r="M140" i="9"/>
  <c r="M139" i="9"/>
  <c r="M138" i="9"/>
  <c r="M137" i="9"/>
  <c r="M136" i="9"/>
  <c r="M135" i="9"/>
  <c r="M134" i="9"/>
  <c r="M133" i="9"/>
  <c r="M132" i="9"/>
  <c r="M131" i="9"/>
  <c r="M130" i="9"/>
  <c r="M129" i="9"/>
  <c r="M128" i="9"/>
  <c r="M127" i="9"/>
  <c r="M126" i="9"/>
  <c r="M125" i="9"/>
  <c r="M124" i="9"/>
  <c r="M123" i="9"/>
  <c r="M122" i="9"/>
  <c r="M121" i="9"/>
  <c r="M120" i="9"/>
  <c r="M119" i="9"/>
  <c r="M118" i="9"/>
  <c r="M117" i="9"/>
  <c r="M116" i="9"/>
  <c r="M115" i="9"/>
  <c r="M114" i="9"/>
  <c r="M113" i="9"/>
  <c r="M112" i="9"/>
  <c r="M111" i="9"/>
  <c r="M110" i="9"/>
  <c r="M109" i="9"/>
  <c r="M108" i="9"/>
  <c r="M107" i="9"/>
  <c r="M106" i="9"/>
  <c r="M105" i="9"/>
  <c r="M104" i="9"/>
  <c r="M103" i="9"/>
  <c r="M102" i="9"/>
  <c r="M101" i="9"/>
  <c r="M100" i="9"/>
  <c r="M99" i="9"/>
  <c r="M98" i="9"/>
  <c r="M97" i="9"/>
  <c r="M96" i="9"/>
  <c r="M95" i="9"/>
  <c r="M94" i="9"/>
  <c r="M93" i="9"/>
  <c r="M92" i="9"/>
  <c r="M91" i="9"/>
  <c r="M90" i="9"/>
  <c r="M89" i="9"/>
  <c r="M88" i="9"/>
  <c r="M87" i="9"/>
  <c r="M86" i="9"/>
  <c r="M85" i="9"/>
  <c r="M84" i="9"/>
  <c r="M83" i="9"/>
  <c r="M82" i="9"/>
  <c r="M81" i="9"/>
  <c r="M80" i="9"/>
  <c r="M79" i="9"/>
  <c r="M78" i="9"/>
  <c r="M77" i="9"/>
  <c r="M76" i="9"/>
  <c r="M75" i="9"/>
  <c r="M74" i="9"/>
  <c r="M73" i="9"/>
  <c r="M72" i="9"/>
  <c r="M71" i="9"/>
  <c r="M70" i="9"/>
  <c r="M69" i="9"/>
  <c r="M68" i="9"/>
  <c r="M67" i="9"/>
  <c r="M66" i="9"/>
  <c r="M65" i="9"/>
  <c r="M64" i="9"/>
  <c r="M63" i="9"/>
  <c r="M62" i="9"/>
  <c r="M61" i="9"/>
  <c r="M60" i="9"/>
  <c r="M59" i="9"/>
  <c r="M58" i="9"/>
  <c r="M57" i="9"/>
  <c r="M56" i="9"/>
  <c r="M55" i="9"/>
  <c r="M54" i="9"/>
  <c r="M53" i="9"/>
  <c r="M52" i="9"/>
  <c r="M51" i="9"/>
  <c r="M50" i="9"/>
  <c r="M49" i="9"/>
  <c r="M48" i="9"/>
  <c r="M47" i="9"/>
  <c r="M46" i="9"/>
  <c r="M45" i="9"/>
  <c r="M44" i="9"/>
  <c r="D44" i="9"/>
  <c r="C44" i="9"/>
  <c r="B44" i="9"/>
  <c r="M43" i="9"/>
  <c r="D43" i="9"/>
  <c r="C43" i="9"/>
  <c r="B43" i="9"/>
  <c r="M42" i="9"/>
  <c r="D42" i="9"/>
  <c r="C42" i="9"/>
  <c r="B42" i="9"/>
  <c r="M41" i="9"/>
  <c r="D41" i="9"/>
  <c r="C41" i="9"/>
  <c r="B41" i="9" s="1"/>
  <c r="M40" i="9"/>
  <c r="D40" i="9"/>
  <c r="C40" i="9"/>
  <c r="B40" i="9"/>
  <c r="M39" i="9"/>
  <c r="D39" i="9"/>
  <c r="C39" i="9"/>
  <c r="B39" i="9" s="1"/>
  <c r="M38" i="9"/>
  <c r="D38" i="9"/>
  <c r="C38" i="9"/>
  <c r="B38" i="9"/>
  <c r="M37" i="9"/>
  <c r="D37" i="9"/>
  <c r="C37" i="9"/>
  <c r="B37" i="9" s="1"/>
  <c r="M36" i="9"/>
  <c r="D36" i="9"/>
  <c r="C36" i="9"/>
  <c r="B36" i="9"/>
  <c r="M35" i="9"/>
  <c r="D35" i="9"/>
  <c r="C35" i="9"/>
  <c r="B35" i="9" s="1"/>
  <c r="M34" i="9"/>
  <c r="D34" i="9"/>
  <c r="C34" i="9"/>
  <c r="B34" i="9"/>
  <c r="M33" i="9"/>
  <c r="D33" i="9"/>
  <c r="C33" i="9"/>
  <c r="B33" i="9" s="1"/>
  <c r="M32" i="9"/>
  <c r="D32" i="9"/>
  <c r="C32" i="9"/>
  <c r="B32" i="9" s="1"/>
  <c r="M31" i="9"/>
  <c r="D31" i="9"/>
  <c r="C31" i="9"/>
  <c r="B31" i="9" s="1"/>
  <c r="M30" i="9"/>
  <c r="D30" i="9"/>
  <c r="C30" i="9"/>
  <c r="B30" i="9" s="1"/>
  <c r="M29" i="9"/>
  <c r="D29" i="9"/>
  <c r="C29" i="9"/>
  <c r="B29" i="9"/>
  <c r="M28" i="9"/>
  <c r="D28" i="9"/>
  <c r="C28" i="9"/>
  <c r="B28" i="9"/>
  <c r="M27" i="9"/>
  <c r="D27" i="9"/>
  <c r="C27" i="9"/>
  <c r="B27" i="9"/>
  <c r="M26" i="9"/>
  <c r="D26" i="9"/>
  <c r="C26" i="9"/>
  <c r="B26" i="9"/>
  <c r="M25" i="9"/>
  <c r="D25" i="9"/>
  <c r="C25" i="9"/>
  <c r="B25" i="9"/>
  <c r="M24" i="9"/>
  <c r="D24" i="9"/>
  <c r="C24" i="9"/>
  <c r="B24" i="9"/>
  <c r="M23" i="9"/>
  <c r="D23" i="9"/>
  <c r="C23" i="9"/>
  <c r="B23" i="9" s="1"/>
  <c r="M22" i="9"/>
  <c r="D22" i="9"/>
  <c r="C22" i="9"/>
  <c r="B22" i="9"/>
  <c r="M21" i="9"/>
  <c r="D21" i="9"/>
  <c r="C21" i="9"/>
  <c r="B21" i="9" s="1"/>
  <c r="M20" i="9"/>
  <c r="D20" i="9"/>
  <c r="C20" i="9"/>
  <c r="B20" i="9" s="1"/>
  <c r="M19" i="9"/>
  <c r="D19" i="9"/>
  <c r="C19" i="9"/>
  <c r="B19" i="9" s="1"/>
  <c r="M18" i="9"/>
  <c r="D18" i="9"/>
  <c r="C18" i="9"/>
  <c r="B18" i="9" s="1"/>
  <c r="M17" i="9"/>
  <c r="D17" i="9"/>
  <c r="C17" i="9"/>
  <c r="B17" i="9"/>
  <c r="M16" i="9"/>
  <c r="D16" i="9"/>
  <c r="C16" i="9"/>
  <c r="B16" i="9" s="1"/>
  <c r="M15" i="9"/>
  <c r="D15" i="9"/>
  <c r="C15" i="9"/>
  <c r="B15" i="9"/>
  <c r="M14" i="9"/>
  <c r="D14" i="9"/>
  <c r="C14" i="9"/>
  <c r="B14" i="9" s="1"/>
  <c r="M13" i="9"/>
  <c r="D13" i="9"/>
  <c r="C13" i="9"/>
  <c r="B13" i="9"/>
  <c r="M12" i="9"/>
  <c r="D12" i="9"/>
  <c r="C12" i="9"/>
  <c r="B12" i="9" s="1"/>
  <c r="Y11" i="9"/>
  <c r="M11" i="9"/>
  <c r="D11" i="9"/>
  <c r="C11" i="9"/>
  <c r="B11" i="9" s="1"/>
  <c r="AA10" i="9"/>
  <c r="Y10" i="9"/>
  <c r="M10" i="9"/>
  <c r="D10" i="9"/>
  <c r="C10" i="9"/>
  <c r="B10" i="9"/>
  <c r="P9" i="9"/>
  <c r="M9" i="9"/>
  <c r="D9" i="9"/>
  <c r="C9" i="9"/>
  <c r="B9" i="9"/>
  <c r="I2" i="9"/>
  <c r="G2" i="9"/>
  <c r="C2" i="9"/>
  <c r="V45" i="16"/>
  <c r="U45" i="16"/>
  <c r="T45" i="16"/>
  <c r="S45" i="16"/>
  <c r="R45" i="16"/>
  <c r="Q45" i="16"/>
  <c r="P45" i="16"/>
  <c r="O45" i="16"/>
  <c r="N45" i="16"/>
  <c r="M45" i="16"/>
  <c r="L45" i="16"/>
  <c r="K45" i="16"/>
  <c r="V44" i="16"/>
  <c r="U44" i="16"/>
  <c r="T44" i="16"/>
  <c r="S44" i="16"/>
  <c r="R44" i="16"/>
  <c r="Q44" i="16"/>
  <c r="P44" i="16"/>
  <c r="O44" i="16"/>
  <c r="N44" i="16"/>
  <c r="M44" i="16"/>
  <c r="L44" i="16"/>
  <c r="K44" i="16"/>
  <c r="E44" i="16"/>
  <c r="D44" i="16"/>
  <c r="V37" i="16"/>
  <c r="U37" i="16"/>
  <c r="T37" i="16"/>
  <c r="S37" i="16"/>
  <c r="R37" i="16"/>
  <c r="Q37" i="16"/>
  <c r="P37" i="16"/>
  <c r="O37" i="16"/>
  <c r="N37" i="16"/>
  <c r="M37" i="16"/>
  <c r="L37" i="16"/>
  <c r="K37" i="16"/>
  <c r="V36" i="16"/>
  <c r="U36" i="16"/>
  <c r="T36" i="16"/>
  <c r="S36" i="16"/>
  <c r="R36" i="16"/>
  <c r="Q36" i="16"/>
  <c r="P36" i="16"/>
  <c r="O36" i="16"/>
  <c r="N36" i="16"/>
  <c r="M36" i="16"/>
  <c r="L36" i="16"/>
  <c r="K36" i="16"/>
  <c r="E36" i="16"/>
  <c r="D36" i="16"/>
  <c r="V27" i="16"/>
  <c r="V47" i="16" s="1"/>
  <c r="U27" i="16"/>
  <c r="U47" i="16" s="1"/>
  <c r="T27" i="16"/>
  <c r="T47" i="16" s="1"/>
  <c r="S27" i="16"/>
  <c r="S47" i="16" s="1"/>
  <c r="R27" i="16"/>
  <c r="R47" i="16" s="1"/>
  <c r="Q27" i="16"/>
  <c r="Q47" i="16" s="1"/>
  <c r="P27" i="16"/>
  <c r="P47" i="16" s="1"/>
  <c r="O27" i="16"/>
  <c r="O47" i="16" s="1"/>
  <c r="N27" i="16"/>
  <c r="N47" i="16" s="1"/>
  <c r="M27" i="16"/>
  <c r="M47" i="16" s="1"/>
  <c r="L27" i="16"/>
  <c r="L47" i="16" s="1"/>
  <c r="K27" i="16"/>
  <c r="K47" i="16" s="1"/>
  <c r="V26" i="16"/>
  <c r="V46" i="16" s="1"/>
  <c r="U26" i="16"/>
  <c r="U46" i="16" s="1"/>
  <c r="T26" i="16"/>
  <c r="T46" i="16" s="1"/>
  <c r="S26" i="16"/>
  <c r="S46" i="16" s="1"/>
  <c r="R26" i="16"/>
  <c r="R46" i="16" s="1"/>
  <c r="Q26" i="16"/>
  <c r="Q46" i="16" s="1"/>
  <c r="P26" i="16"/>
  <c r="P46" i="16" s="1"/>
  <c r="O26" i="16"/>
  <c r="O46" i="16" s="1"/>
  <c r="N26" i="16"/>
  <c r="N46" i="16" s="1"/>
  <c r="M26" i="16"/>
  <c r="M46" i="16" s="1"/>
  <c r="L26" i="16"/>
  <c r="L46" i="16" s="1"/>
  <c r="K26" i="16"/>
  <c r="K46" i="16" s="1"/>
  <c r="E26" i="16"/>
  <c r="E46" i="16" s="1"/>
  <c r="D26" i="16"/>
  <c r="D46" i="16" s="1"/>
  <c r="Q12" i="16"/>
  <c r="L12" i="16"/>
  <c r="R12" i="16" s="1"/>
  <c r="M12" i="16" l="1"/>
  <c r="N12" i="16" s="1"/>
  <c r="O12" i="16" s="1"/>
  <c r="I13" i="14"/>
  <c r="AI13" i="14" s="1"/>
  <c r="AI10" i="14"/>
  <c r="U25" i="14"/>
  <c r="AI8" i="14"/>
  <c r="H31" i="9"/>
  <c r="R21" i="9" s="1"/>
  <c r="D45" i="9"/>
  <c r="D46" i="9"/>
  <c r="E46" i="9"/>
  <c r="E41" i="9"/>
  <c r="E39" i="9"/>
  <c r="E45" i="9"/>
  <c r="C45" i="9"/>
  <c r="B45" i="9" s="1"/>
  <c r="E44" i="9"/>
  <c r="E43" i="9"/>
  <c r="E42" i="9"/>
  <c r="E40" i="9"/>
  <c r="E38" i="9"/>
  <c r="F38" i="9" s="1"/>
  <c r="A38" i="9" s="1"/>
  <c r="E36" i="9"/>
  <c r="F36" i="9" s="1"/>
  <c r="A36" i="9" s="1"/>
  <c r="E34" i="9"/>
  <c r="F34" i="9" s="1"/>
  <c r="A34" i="9" s="1"/>
  <c r="AA9" i="9"/>
  <c r="E11" i="9"/>
  <c r="F11" i="9" s="1"/>
  <c r="A11" i="9" s="1"/>
  <c r="E9" i="9"/>
  <c r="F9" i="9" s="1"/>
  <c r="M369" i="9"/>
  <c r="Y9" i="9"/>
  <c r="E10" i="9"/>
  <c r="F10" i="9" s="1"/>
  <c r="A10" i="9" s="1"/>
  <c r="E13" i="9"/>
  <c r="F13" i="9" s="1"/>
  <c r="A13" i="9" s="1"/>
  <c r="E15" i="9"/>
  <c r="F15" i="9" s="1"/>
  <c r="A15" i="9" s="1"/>
  <c r="E17" i="9"/>
  <c r="F17" i="9" s="1"/>
  <c r="A17" i="9" s="1"/>
  <c r="E22" i="9"/>
  <c r="F22" i="9" s="1"/>
  <c r="A22" i="9" s="1"/>
  <c r="E24" i="9"/>
  <c r="F24" i="9" s="1"/>
  <c r="A24" i="9" s="1"/>
  <c r="E25" i="9"/>
  <c r="F25" i="9" s="1"/>
  <c r="A25" i="9" s="1"/>
  <c r="E26" i="9"/>
  <c r="F26" i="9" s="1"/>
  <c r="A26" i="9" s="1"/>
  <c r="E27" i="9"/>
  <c r="F27" i="9" s="1"/>
  <c r="A27" i="9" s="1"/>
  <c r="E28" i="9"/>
  <c r="F28" i="9" s="1"/>
  <c r="A28" i="9" s="1"/>
  <c r="E29" i="9"/>
  <c r="F40" i="9"/>
  <c r="A40" i="9" s="1"/>
  <c r="F41" i="9"/>
  <c r="A41" i="9" s="1"/>
  <c r="E12" i="9"/>
  <c r="F12" i="9" s="1"/>
  <c r="A12" i="9" s="1"/>
  <c r="E14" i="9"/>
  <c r="F14" i="9" s="1"/>
  <c r="A14" i="9" s="1"/>
  <c r="E16" i="9"/>
  <c r="F16" i="9" s="1"/>
  <c r="A16" i="9" s="1"/>
  <c r="E18" i="9"/>
  <c r="F18" i="9" s="1"/>
  <c r="A18" i="9" s="1"/>
  <c r="E19" i="9"/>
  <c r="F19" i="9" s="1"/>
  <c r="A19" i="9" s="1"/>
  <c r="H19" i="9"/>
  <c r="R20" i="9" s="1"/>
  <c r="E20" i="9"/>
  <c r="F20" i="9" s="1"/>
  <c r="A20" i="9" s="1"/>
  <c r="E21" i="9"/>
  <c r="E23" i="9"/>
  <c r="F23" i="9" s="1"/>
  <c r="A23" i="9" s="1"/>
  <c r="F29" i="9"/>
  <c r="A29" i="9" s="1"/>
  <c r="F30" i="9"/>
  <c r="A30" i="9" s="1"/>
  <c r="E30" i="9"/>
  <c r="F31" i="9"/>
  <c r="A31" i="9" s="1"/>
  <c r="E31" i="9"/>
  <c r="F32" i="9"/>
  <c r="A32" i="9" s="1"/>
  <c r="E32" i="9"/>
  <c r="H43" i="9"/>
  <c r="R22" i="9" s="1"/>
  <c r="E33" i="9"/>
  <c r="F33" i="9" s="1"/>
  <c r="E35" i="9"/>
  <c r="F35" i="9" s="1"/>
  <c r="A35" i="9" s="1"/>
  <c r="E37" i="9"/>
  <c r="F37" i="9" s="1"/>
  <c r="A37" i="9" s="1"/>
  <c r="F39" i="9"/>
  <c r="A39" i="9" s="1"/>
  <c r="F42" i="9"/>
  <c r="A42" i="9" s="1"/>
  <c r="F43" i="9"/>
  <c r="A43" i="9" s="1"/>
  <c r="F44" i="9"/>
  <c r="A44" i="9" s="1"/>
  <c r="T12" i="16"/>
  <c r="S12" i="16"/>
  <c r="F66" i="24"/>
  <c r="F65" i="24"/>
  <c r="F64" i="24"/>
  <c r="F63" i="24"/>
  <c r="F62" i="24"/>
  <c r="F61" i="24"/>
  <c r="F60" i="24"/>
  <c r="H42" i="9" l="1"/>
  <c r="A33" i="9"/>
  <c r="H18" i="9"/>
  <c r="A9" i="9"/>
  <c r="H32" i="9"/>
  <c r="S21" i="9" s="1"/>
  <c r="F45" i="9"/>
  <c r="C46" i="9"/>
  <c r="C47" i="9" s="1"/>
  <c r="F21" i="9"/>
  <c r="H44" i="9"/>
  <c r="S22" i="9" s="1"/>
  <c r="Q22" i="9" s="1"/>
  <c r="H20" i="9"/>
  <c r="S20" i="9" s="1"/>
  <c r="Q20" i="9" s="1"/>
  <c r="D47" i="9"/>
  <c r="Q21" i="9"/>
  <c r="P12" i="16"/>
  <c r="V12" i="16" s="1"/>
  <c r="U12" i="16"/>
  <c r="B47" i="9" l="1"/>
  <c r="C48" i="9"/>
  <c r="A21" i="9"/>
  <c r="H30" i="9"/>
  <c r="D48" i="9"/>
  <c r="B46" i="9"/>
  <c r="E48" i="9"/>
  <c r="E47" i="9"/>
  <c r="E49" i="9"/>
  <c r="C49" i="9"/>
  <c r="A45" i="9"/>
  <c r="O35" i="10"/>
  <c r="N35" i="10"/>
  <c r="M35" i="10"/>
  <c r="L35" i="10"/>
  <c r="K35" i="10"/>
  <c r="J35" i="10"/>
  <c r="I34" i="10"/>
  <c r="D34" i="10"/>
  <c r="I33" i="10"/>
  <c r="D33" i="10"/>
  <c r="I32" i="10"/>
  <c r="D32" i="10"/>
  <c r="I31" i="10"/>
  <c r="D31" i="10"/>
  <c r="I30" i="10"/>
  <c r="D30" i="10"/>
  <c r="I29" i="10"/>
  <c r="D29" i="10"/>
  <c r="I28" i="10"/>
  <c r="D28" i="10"/>
  <c r="I27" i="10"/>
  <c r="D27" i="10"/>
  <c r="I26" i="10"/>
  <c r="D26" i="10"/>
  <c r="I25" i="10"/>
  <c r="D25" i="10"/>
  <c r="I24" i="10"/>
  <c r="D24" i="10"/>
  <c r="I23" i="10"/>
  <c r="D23" i="10"/>
  <c r="I22" i="10"/>
  <c r="D22" i="10"/>
  <c r="I21" i="10"/>
  <c r="D21" i="10"/>
  <c r="I20" i="10"/>
  <c r="D20" i="10"/>
  <c r="I19" i="10"/>
  <c r="D19" i="10"/>
  <c r="I18" i="10"/>
  <c r="D18" i="10"/>
  <c r="I17" i="10"/>
  <c r="D17" i="10"/>
  <c r="D16" i="10" s="1"/>
  <c r="I16" i="10"/>
  <c r="I15" i="10"/>
  <c r="E15" i="10"/>
  <c r="D15" i="10"/>
  <c r="T11" i="18"/>
  <c r="G11" i="18"/>
  <c r="D49" i="9" l="1"/>
  <c r="E50" i="9" s="1"/>
  <c r="B48" i="9"/>
  <c r="F48" i="9" s="1"/>
  <c r="A48" i="9" s="1"/>
  <c r="F47" i="9"/>
  <c r="A47" i="9" s="1"/>
  <c r="F46" i="9"/>
  <c r="C50" i="9"/>
  <c r="G15" i="10"/>
  <c r="I35" i="10"/>
  <c r="H15" i="10"/>
  <c r="F15" i="10"/>
  <c r="C51" i="9" l="1"/>
  <c r="C52" i="9"/>
  <c r="A46" i="9"/>
  <c r="D50" i="9"/>
  <c r="E51" i="9"/>
  <c r="B49" i="9"/>
  <c r="E16" i="10"/>
  <c r="F16" i="10"/>
  <c r="C53" i="9" l="1"/>
  <c r="F49" i="9"/>
  <c r="D51" i="9"/>
  <c r="D52" i="9"/>
  <c r="E53" i="9" s="1"/>
  <c r="B52" i="9"/>
  <c r="B51" i="9"/>
  <c r="F51" i="9" s="1"/>
  <c r="A51" i="9" s="1"/>
  <c r="B50" i="9"/>
  <c r="F50" i="9" s="1"/>
  <c r="A50" i="9" s="1"/>
  <c r="E17" i="10"/>
  <c r="G17" i="10" s="1"/>
  <c r="H17" i="10" s="1"/>
  <c r="F17" i="10"/>
  <c r="G16" i="10"/>
  <c r="D53" i="9" l="1"/>
  <c r="D54" i="9" s="1"/>
  <c r="D55" i="9" s="1"/>
  <c r="D56" i="9" s="1"/>
  <c r="D57" i="9" s="1"/>
  <c r="D58" i="9" s="1"/>
  <c r="D59" i="9" s="1"/>
  <c r="D60" i="9" s="1"/>
  <c r="D61" i="9" s="1"/>
  <c r="D62" i="9" s="1"/>
  <c r="D63" i="9" s="1"/>
  <c r="D64" i="9" s="1"/>
  <c r="D65" i="9" s="1"/>
  <c r="D66" i="9" s="1"/>
  <c r="D67" i="9" s="1"/>
  <c r="D68" i="9" s="1"/>
  <c r="D69" i="9" s="1"/>
  <c r="D70" i="9" s="1"/>
  <c r="D71" i="9" s="1"/>
  <c r="D72" i="9" s="1"/>
  <c r="D73" i="9" s="1"/>
  <c r="D74" i="9" s="1"/>
  <c r="D75" i="9" s="1"/>
  <c r="D76" i="9" s="1"/>
  <c r="D77" i="9" s="1"/>
  <c r="D78" i="9" s="1"/>
  <c r="D79" i="9" s="1"/>
  <c r="D80" i="9" s="1"/>
  <c r="D81" i="9" s="1"/>
  <c r="D82" i="9" s="1"/>
  <c r="D83" i="9" s="1"/>
  <c r="D84" i="9" s="1"/>
  <c r="D85" i="9" s="1"/>
  <c r="D86" i="9" s="1"/>
  <c r="D87" i="9" s="1"/>
  <c r="D88" i="9" s="1"/>
  <c r="D89" i="9" s="1"/>
  <c r="D90" i="9" s="1"/>
  <c r="D91" i="9" s="1"/>
  <c r="D92" i="9" s="1"/>
  <c r="D93" i="9" s="1"/>
  <c r="D94" i="9" s="1"/>
  <c r="D95" i="9" s="1"/>
  <c r="D96" i="9" s="1"/>
  <c r="D97" i="9" s="1"/>
  <c r="D98" i="9" s="1"/>
  <c r="D99" i="9" s="1"/>
  <c r="D100" i="9" s="1"/>
  <c r="D101" i="9" s="1"/>
  <c r="D102" i="9" s="1"/>
  <c r="D103" i="9" s="1"/>
  <c r="D104" i="9" s="1"/>
  <c r="D105" i="9" s="1"/>
  <c r="D106" i="9" s="1"/>
  <c r="D107" i="9" s="1"/>
  <c r="D108" i="9" s="1"/>
  <c r="D109" i="9" s="1"/>
  <c r="D110" i="9" s="1"/>
  <c r="D111" i="9" s="1"/>
  <c r="D112" i="9" s="1"/>
  <c r="D113" i="9" s="1"/>
  <c r="D114" i="9" s="1"/>
  <c r="D115" i="9" s="1"/>
  <c r="D116" i="9" s="1"/>
  <c r="D117" i="9" s="1"/>
  <c r="D118" i="9" s="1"/>
  <c r="D119" i="9" s="1"/>
  <c r="D120" i="9" s="1"/>
  <c r="D121" i="9" s="1"/>
  <c r="D122" i="9" s="1"/>
  <c r="D123" i="9" s="1"/>
  <c r="D124" i="9" s="1"/>
  <c r="D125" i="9" s="1"/>
  <c r="D126" i="9" s="1"/>
  <c r="D127" i="9" s="1"/>
  <c r="D128" i="9" s="1"/>
  <c r="D129" i="9" s="1"/>
  <c r="D130" i="9" s="1"/>
  <c r="D131" i="9" s="1"/>
  <c r="D132" i="9" s="1"/>
  <c r="D133" i="9" s="1"/>
  <c r="D134" i="9" s="1"/>
  <c r="D135" i="9" s="1"/>
  <c r="D136" i="9" s="1"/>
  <c r="D137" i="9" s="1"/>
  <c r="D138" i="9" s="1"/>
  <c r="D139" i="9" s="1"/>
  <c r="D140" i="9" s="1"/>
  <c r="D141" i="9" s="1"/>
  <c r="D142" i="9" s="1"/>
  <c r="D143" i="9" s="1"/>
  <c r="D144" i="9" s="1"/>
  <c r="D145" i="9" s="1"/>
  <c r="D146" i="9" s="1"/>
  <c r="D147" i="9" s="1"/>
  <c r="D148" i="9" s="1"/>
  <c r="D149" i="9" s="1"/>
  <c r="D150" i="9" s="1"/>
  <c r="D151" i="9" s="1"/>
  <c r="D152" i="9" s="1"/>
  <c r="D153" i="9" s="1"/>
  <c r="D154" i="9" s="1"/>
  <c r="D155" i="9" s="1"/>
  <c r="D156" i="9" s="1"/>
  <c r="D157" i="9" s="1"/>
  <c r="D158" i="9" s="1"/>
  <c r="D159" i="9" s="1"/>
  <c r="D160" i="9" s="1"/>
  <c r="D161" i="9" s="1"/>
  <c r="D162" i="9" s="1"/>
  <c r="D163" i="9" s="1"/>
  <c r="D164" i="9" s="1"/>
  <c r="D165" i="9" s="1"/>
  <c r="D166" i="9" s="1"/>
  <c r="D167" i="9" s="1"/>
  <c r="D168" i="9" s="1"/>
  <c r="D169" i="9" s="1"/>
  <c r="D170" i="9" s="1"/>
  <c r="D171" i="9" s="1"/>
  <c r="D172" i="9" s="1"/>
  <c r="D173" i="9" s="1"/>
  <c r="D174" i="9" s="1"/>
  <c r="D175" i="9" s="1"/>
  <c r="D176" i="9" s="1"/>
  <c r="D177" i="9" s="1"/>
  <c r="D178" i="9" s="1"/>
  <c r="D179" i="9" s="1"/>
  <c r="D180" i="9" s="1"/>
  <c r="D181" i="9" s="1"/>
  <c r="D182" i="9" s="1"/>
  <c r="D183" i="9" s="1"/>
  <c r="D184" i="9" s="1"/>
  <c r="D185" i="9" s="1"/>
  <c r="D186" i="9" s="1"/>
  <c r="D187" i="9" s="1"/>
  <c r="D188" i="9" s="1"/>
  <c r="D189" i="9" s="1"/>
  <c r="D190" i="9" s="1"/>
  <c r="D191" i="9" s="1"/>
  <c r="D192" i="9" s="1"/>
  <c r="D193" i="9" s="1"/>
  <c r="D194" i="9" s="1"/>
  <c r="D195" i="9" s="1"/>
  <c r="D196" i="9" s="1"/>
  <c r="D197" i="9" s="1"/>
  <c r="D198" i="9" s="1"/>
  <c r="D199" i="9" s="1"/>
  <c r="D200" i="9" s="1"/>
  <c r="D201" i="9" s="1"/>
  <c r="D202" i="9" s="1"/>
  <c r="D203" i="9" s="1"/>
  <c r="D204" i="9" s="1"/>
  <c r="D205" i="9" s="1"/>
  <c r="D206" i="9" s="1"/>
  <c r="D207" i="9" s="1"/>
  <c r="D208" i="9" s="1"/>
  <c r="D209" i="9" s="1"/>
  <c r="D210" i="9" s="1"/>
  <c r="D211" i="9" s="1"/>
  <c r="D212" i="9" s="1"/>
  <c r="D213" i="9" s="1"/>
  <c r="D214" i="9" s="1"/>
  <c r="D215" i="9" s="1"/>
  <c r="D216" i="9" s="1"/>
  <c r="D217" i="9" s="1"/>
  <c r="D218" i="9" s="1"/>
  <c r="D219" i="9" s="1"/>
  <c r="D220" i="9" s="1"/>
  <c r="D221" i="9" s="1"/>
  <c r="D222" i="9" s="1"/>
  <c r="D223" i="9" s="1"/>
  <c r="D224" i="9" s="1"/>
  <c r="D225" i="9" s="1"/>
  <c r="D226" i="9" s="1"/>
  <c r="D227" i="9" s="1"/>
  <c r="D228" i="9" s="1"/>
  <c r="D229" i="9" s="1"/>
  <c r="D230" i="9" s="1"/>
  <c r="D231" i="9" s="1"/>
  <c r="D232" i="9" s="1"/>
  <c r="D233" i="9" s="1"/>
  <c r="D234" i="9" s="1"/>
  <c r="D235" i="9" s="1"/>
  <c r="D236" i="9" s="1"/>
  <c r="D237" i="9" s="1"/>
  <c r="D238" i="9" s="1"/>
  <c r="D239" i="9" s="1"/>
  <c r="D240" i="9" s="1"/>
  <c r="D241" i="9" s="1"/>
  <c r="D242" i="9" s="1"/>
  <c r="D243" i="9" s="1"/>
  <c r="D244" i="9" s="1"/>
  <c r="D245" i="9" s="1"/>
  <c r="D246" i="9" s="1"/>
  <c r="D247" i="9" s="1"/>
  <c r="D248" i="9" s="1"/>
  <c r="D249" i="9" s="1"/>
  <c r="D250" i="9" s="1"/>
  <c r="D251" i="9" s="1"/>
  <c r="D252" i="9" s="1"/>
  <c r="D253" i="9" s="1"/>
  <c r="D254" i="9" s="1"/>
  <c r="D255" i="9" s="1"/>
  <c r="D256" i="9" s="1"/>
  <c r="D257" i="9" s="1"/>
  <c r="D258" i="9" s="1"/>
  <c r="D259" i="9" s="1"/>
  <c r="D260" i="9" s="1"/>
  <c r="D261" i="9" s="1"/>
  <c r="D262" i="9" s="1"/>
  <c r="D263" i="9" s="1"/>
  <c r="D264" i="9" s="1"/>
  <c r="D265" i="9" s="1"/>
  <c r="D266" i="9" s="1"/>
  <c r="D267" i="9" s="1"/>
  <c r="D268" i="9" s="1"/>
  <c r="D269" i="9" s="1"/>
  <c r="D270" i="9" s="1"/>
  <c r="D271" i="9" s="1"/>
  <c r="D272" i="9" s="1"/>
  <c r="D273" i="9" s="1"/>
  <c r="D274" i="9" s="1"/>
  <c r="D275" i="9" s="1"/>
  <c r="D276" i="9" s="1"/>
  <c r="D277" i="9" s="1"/>
  <c r="D278" i="9" s="1"/>
  <c r="D279" i="9" s="1"/>
  <c r="D280" i="9" s="1"/>
  <c r="D281" i="9" s="1"/>
  <c r="D282" i="9" s="1"/>
  <c r="D283" i="9" s="1"/>
  <c r="D284" i="9" s="1"/>
  <c r="D285" i="9" s="1"/>
  <c r="D286" i="9" s="1"/>
  <c r="D287" i="9" s="1"/>
  <c r="D288" i="9" s="1"/>
  <c r="D289" i="9" s="1"/>
  <c r="D290" i="9" s="1"/>
  <c r="D291" i="9" s="1"/>
  <c r="D292" i="9" s="1"/>
  <c r="D293" i="9" s="1"/>
  <c r="D294" i="9" s="1"/>
  <c r="D295" i="9" s="1"/>
  <c r="D296" i="9" s="1"/>
  <c r="D297" i="9" s="1"/>
  <c r="D298" i="9" s="1"/>
  <c r="D299" i="9" s="1"/>
  <c r="D300" i="9" s="1"/>
  <c r="D301" i="9" s="1"/>
  <c r="D302" i="9" s="1"/>
  <c r="D303" i="9" s="1"/>
  <c r="D304" i="9" s="1"/>
  <c r="D305" i="9" s="1"/>
  <c r="D306" i="9" s="1"/>
  <c r="D307" i="9" s="1"/>
  <c r="D308" i="9" s="1"/>
  <c r="D309" i="9" s="1"/>
  <c r="D310" i="9" s="1"/>
  <c r="D311" i="9" s="1"/>
  <c r="D312" i="9" s="1"/>
  <c r="D313" i="9" s="1"/>
  <c r="D314" i="9" s="1"/>
  <c r="D315" i="9" s="1"/>
  <c r="D316" i="9" s="1"/>
  <c r="D317" i="9" s="1"/>
  <c r="D318" i="9" s="1"/>
  <c r="D319" i="9" s="1"/>
  <c r="D320" i="9" s="1"/>
  <c r="D321" i="9" s="1"/>
  <c r="D322" i="9" s="1"/>
  <c r="D323" i="9" s="1"/>
  <c r="D324" i="9" s="1"/>
  <c r="D325" i="9" s="1"/>
  <c r="D326" i="9" s="1"/>
  <c r="D327" i="9" s="1"/>
  <c r="D328" i="9" s="1"/>
  <c r="D329" i="9" s="1"/>
  <c r="D330" i="9" s="1"/>
  <c r="D331" i="9" s="1"/>
  <c r="D332" i="9" s="1"/>
  <c r="D333" i="9" s="1"/>
  <c r="D334" i="9" s="1"/>
  <c r="D335" i="9" s="1"/>
  <c r="D336" i="9" s="1"/>
  <c r="D337" i="9" s="1"/>
  <c r="D338" i="9" s="1"/>
  <c r="D339" i="9" s="1"/>
  <c r="D340" i="9" s="1"/>
  <c r="D341" i="9" s="1"/>
  <c r="D342" i="9" s="1"/>
  <c r="D343" i="9" s="1"/>
  <c r="D344" i="9" s="1"/>
  <c r="D345" i="9" s="1"/>
  <c r="D346" i="9" s="1"/>
  <c r="D347" i="9" s="1"/>
  <c r="D348" i="9" s="1"/>
  <c r="D349" i="9" s="1"/>
  <c r="D350" i="9" s="1"/>
  <c r="D351" i="9" s="1"/>
  <c r="D352" i="9" s="1"/>
  <c r="D353" i="9" s="1"/>
  <c r="D354" i="9" s="1"/>
  <c r="D355" i="9" s="1"/>
  <c r="D356" i="9" s="1"/>
  <c r="D357" i="9" s="1"/>
  <c r="D358" i="9" s="1"/>
  <c r="D359" i="9" s="1"/>
  <c r="D360" i="9" s="1"/>
  <c r="D361" i="9" s="1"/>
  <c r="D362" i="9" s="1"/>
  <c r="D363" i="9" s="1"/>
  <c r="D364" i="9" s="1"/>
  <c r="D365" i="9" s="1"/>
  <c r="D366" i="9" s="1"/>
  <c r="D367" i="9" s="1"/>
  <c r="D368" i="9" s="1"/>
  <c r="D369" i="9" s="1"/>
  <c r="A49" i="9"/>
  <c r="C54" i="9"/>
  <c r="E55" i="9"/>
  <c r="E54" i="9"/>
  <c r="E52" i="9"/>
  <c r="F52" i="9" s="1"/>
  <c r="H16" i="10"/>
  <c r="E18" i="10"/>
  <c r="F18" i="10"/>
  <c r="A52" i="9" l="1"/>
  <c r="B54" i="9"/>
  <c r="F54" i="9" s="1"/>
  <c r="A54" i="9" s="1"/>
  <c r="C55" i="9"/>
  <c r="B53" i="9"/>
  <c r="G18" i="10"/>
  <c r="E19" i="10"/>
  <c r="G19" i="10" s="1"/>
  <c r="H19" i="10" s="1"/>
  <c r="F19" i="10"/>
  <c r="B55" i="9" l="1"/>
  <c r="F55" i="9" s="1"/>
  <c r="A55" i="9" s="1"/>
  <c r="C56" i="9"/>
  <c r="E56" i="9"/>
  <c r="H56" i="9" s="1"/>
  <c r="S23" i="9" s="1"/>
  <c r="F53" i="9"/>
  <c r="H18" i="10"/>
  <c r="E20" i="10"/>
  <c r="G20" i="10" s="1"/>
  <c r="H20" i="10" s="1"/>
  <c r="F20" i="10"/>
  <c r="A53" i="9" l="1"/>
  <c r="B56" i="9"/>
  <c r="C57" i="9"/>
  <c r="E57" i="9"/>
  <c r="E21" i="10"/>
  <c r="F21" i="10"/>
  <c r="B57" i="9" l="1"/>
  <c r="C58" i="9"/>
  <c r="E58" i="9"/>
  <c r="F56" i="9"/>
  <c r="H55" i="9"/>
  <c r="R23" i="9" s="1"/>
  <c r="Q23" i="9" s="1"/>
  <c r="E22" i="10"/>
  <c r="G22" i="10" s="1"/>
  <c r="H22" i="10" s="1"/>
  <c r="F22" i="10"/>
  <c r="G21" i="10"/>
  <c r="A56" i="9" l="1"/>
  <c r="H54" i="9"/>
  <c r="O24" i="9"/>
  <c r="O23" i="9" s="1"/>
  <c r="B58" i="9"/>
  <c r="F58" i="9" s="1"/>
  <c r="A58" i="9" s="1"/>
  <c r="C59" i="9"/>
  <c r="E59" i="9"/>
  <c r="F57" i="9"/>
  <c r="H21" i="10"/>
  <c r="E23" i="10"/>
  <c r="G23" i="10" s="1"/>
  <c r="H23" i="10" s="1"/>
  <c r="F23" i="10"/>
  <c r="A57" i="9" l="1"/>
  <c r="B59" i="9"/>
  <c r="C60" i="9"/>
  <c r="E60" i="9"/>
  <c r="O20" i="9"/>
  <c r="O21" i="9"/>
  <c r="O22" i="9"/>
  <c r="E24" i="10"/>
  <c r="G24" i="10" s="1"/>
  <c r="H24" i="10" s="1"/>
  <c r="F24" i="10"/>
  <c r="Q26" i="9" l="1"/>
  <c r="Q27" i="9" s="1"/>
  <c r="Q29" i="9" s="1"/>
  <c r="Q25" i="9"/>
  <c r="Q28" i="9" s="1"/>
  <c r="F59" i="9"/>
  <c r="B60" i="9"/>
  <c r="F60" i="9" s="1"/>
  <c r="A60" i="9" s="1"/>
  <c r="C61" i="9"/>
  <c r="E61" i="9"/>
  <c r="E25" i="10"/>
  <c r="G25" i="10" s="1"/>
  <c r="H25" i="10" s="1"/>
  <c r="F25" i="10"/>
  <c r="B61" i="9" l="1"/>
  <c r="F61" i="9" s="1"/>
  <c r="A61" i="9" s="1"/>
  <c r="C62" i="9"/>
  <c r="E62" i="9"/>
  <c r="A59" i="9"/>
  <c r="E26" i="10"/>
  <c r="G26" i="10" s="1"/>
  <c r="H26" i="10" s="1"/>
  <c r="F26" i="10"/>
  <c r="B62" i="9" l="1"/>
  <c r="C63" i="9"/>
  <c r="E63" i="9"/>
  <c r="E27" i="10"/>
  <c r="G27" i="10" s="1"/>
  <c r="H27" i="10" s="1"/>
  <c r="F27" i="10"/>
  <c r="F62" i="9" l="1"/>
  <c r="B63" i="9"/>
  <c r="F63" i="9" s="1"/>
  <c r="A63" i="9" s="1"/>
  <c r="C64" i="9"/>
  <c r="E64" i="9"/>
  <c r="E28" i="10"/>
  <c r="G28" i="10" s="1"/>
  <c r="H28" i="10" s="1"/>
  <c r="F28" i="10"/>
  <c r="B64" i="9" l="1"/>
  <c r="C65" i="9"/>
  <c r="E65" i="9"/>
  <c r="A62" i="9"/>
  <c r="E29" i="10"/>
  <c r="G29" i="10" s="1"/>
  <c r="H29" i="10" s="1"/>
  <c r="F29" i="10"/>
  <c r="B65" i="9" l="1"/>
  <c r="F65" i="9" s="1"/>
  <c r="A65" i="9" s="1"/>
  <c r="C66" i="9"/>
  <c r="E66" i="9"/>
  <c r="F64" i="9"/>
  <c r="E30" i="10"/>
  <c r="G30" i="10" s="1"/>
  <c r="H30" i="10" s="1"/>
  <c r="F30" i="10"/>
  <c r="A64" i="9" l="1"/>
  <c r="B66" i="9"/>
  <c r="F66" i="9" s="1"/>
  <c r="A66" i="9" s="1"/>
  <c r="C67" i="9"/>
  <c r="E67" i="9"/>
  <c r="E31" i="10"/>
  <c r="G31" i="10" s="1"/>
  <c r="H31" i="10" s="1"/>
  <c r="F31" i="10"/>
  <c r="B67" i="9" l="1"/>
  <c r="F67" i="9" s="1"/>
  <c r="A67" i="9" s="1"/>
  <c r="C68" i="9"/>
  <c r="E68" i="9"/>
  <c r="H68" i="9" s="1"/>
  <c r="E32" i="10"/>
  <c r="G32" i="10" s="1"/>
  <c r="H32" i="10" s="1"/>
  <c r="F32" i="10"/>
  <c r="B68" i="9" l="1"/>
  <c r="C69" i="9"/>
  <c r="E69" i="9"/>
  <c r="E33" i="10"/>
  <c r="G33" i="10" s="1"/>
  <c r="H33" i="10" s="1"/>
  <c r="F33" i="10"/>
  <c r="B69" i="9" l="1"/>
  <c r="C70" i="9"/>
  <c r="E70" i="9"/>
  <c r="F68" i="9"/>
  <c r="H67" i="9"/>
  <c r="E34" i="10"/>
  <c r="F34" i="10"/>
  <c r="A68" i="9" l="1"/>
  <c r="H66" i="9"/>
  <c r="B70" i="9"/>
  <c r="F70" i="9" s="1"/>
  <c r="A70" i="9" s="1"/>
  <c r="C71" i="9"/>
  <c r="E71" i="9"/>
  <c r="F69" i="9"/>
  <c r="G34" i="10"/>
  <c r="E35" i="10"/>
  <c r="F35" i="10" s="1"/>
  <c r="A69" i="9" l="1"/>
  <c r="B71" i="9"/>
  <c r="C72" i="9"/>
  <c r="E72" i="9"/>
  <c r="H34" i="10"/>
  <c r="G35" i="10"/>
  <c r="F71" i="9" l="1"/>
  <c r="B72" i="9"/>
  <c r="F72" i="9" s="1"/>
  <c r="A72" i="9" s="1"/>
  <c r="C73" i="9"/>
  <c r="E73" i="9"/>
  <c r="B73" i="9" l="1"/>
  <c r="F73" i="9" s="1"/>
  <c r="A73" i="9" s="1"/>
  <c r="E74" i="9"/>
  <c r="C74" i="9"/>
  <c r="A71" i="9"/>
  <c r="B74" i="9" l="1"/>
  <c r="C75" i="9"/>
  <c r="E75" i="9"/>
  <c r="B75" i="9" l="1"/>
  <c r="F75" i="9" s="1"/>
  <c r="A75" i="9" s="1"/>
  <c r="C76" i="9"/>
  <c r="E76" i="9"/>
  <c r="F74" i="9"/>
  <c r="A74" i="9" l="1"/>
  <c r="B76" i="9"/>
  <c r="C77" i="9"/>
  <c r="E77" i="9"/>
  <c r="B77" i="9" l="1"/>
  <c r="F77" i="9" s="1"/>
  <c r="A77" i="9" s="1"/>
  <c r="E78" i="9"/>
  <c r="C78" i="9"/>
  <c r="F76" i="9"/>
  <c r="A76" i="9" l="1"/>
  <c r="B78" i="9"/>
  <c r="F78" i="9" s="1"/>
  <c r="A78" i="9" s="1"/>
  <c r="C79" i="9"/>
  <c r="E79" i="9"/>
  <c r="B79" i="9" l="1"/>
  <c r="F79" i="9" s="1"/>
  <c r="A79" i="9" s="1"/>
  <c r="C80" i="9"/>
  <c r="E80" i="9"/>
  <c r="H80" i="9" s="1"/>
  <c r="B80" i="9" l="1"/>
  <c r="C81" i="9"/>
  <c r="E81" i="9"/>
  <c r="B81" i="9" l="1"/>
  <c r="C82" i="9"/>
  <c r="E82" i="9"/>
  <c r="F80" i="9"/>
  <c r="H79" i="9"/>
  <c r="A80" i="9" l="1"/>
  <c r="H78" i="9"/>
  <c r="B82" i="9"/>
  <c r="F82" i="9" s="1"/>
  <c r="A82" i="9" s="1"/>
  <c r="C83" i="9"/>
  <c r="E83" i="9"/>
  <c r="F81" i="9"/>
  <c r="A81" i="9" l="1"/>
  <c r="B83" i="9"/>
  <c r="C84" i="9"/>
  <c r="E84" i="9"/>
  <c r="F83" i="9" l="1"/>
  <c r="B84" i="9"/>
  <c r="F84" i="9" s="1"/>
  <c r="A84" i="9" s="1"/>
  <c r="C85" i="9"/>
  <c r="E85" i="9"/>
  <c r="B85" i="9" l="1"/>
  <c r="F85" i="9" s="1"/>
  <c r="A85" i="9" s="1"/>
  <c r="C86" i="9"/>
  <c r="E86" i="9"/>
  <c r="A83" i="9"/>
  <c r="B86" i="9" l="1"/>
  <c r="E87" i="9"/>
  <c r="C87" i="9"/>
  <c r="B87" i="9" l="1"/>
  <c r="F87" i="9" s="1"/>
  <c r="A87" i="9" s="1"/>
  <c r="C88" i="9"/>
  <c r="E88" i="9"/>
  <c r="F86" i="9"/>
  <c r="A86" i="9" l="1"/>
  <c r="B88" i="9"/>
  <c r="C89" i="9"/>
  <c r="E89" i="9"/>
  <c r="B89" i="9" l="1"/>
  <c r="F89" i="9" s="1"/>
  <c r="A89" i="9" s="1"/>
  <c r="C90" i="9"/>
  <c r="E90" i="9"/>
  <c r="F88" i="9"/>
  <c r="A88" i="9" l="1"/>
  <c r="B90" i="9"/>
  <c r="F90" i="9" s="1"/>
  <c r="A90" i="9" s="1"/>
  <c r="C91" i="9"/>
  <c r="E91" i="9"/>
  <c r="B91" i="9" l="1"/>
  <c r="F91" i="9" s="1"/>
  <c r="A91" i="9" s="1"/>
  <c r="C92" i="9"/>
  <c r="E92" i="9"/>
  <c r="H92" i="9" s="1"/>
  <c r="B92" i="9" l="1"/>
  <c r="C93" i="9"/>
  <c r="E93" i="9"/>
  <c r="B93" i="9" l="1"/>
  <c r="E94" i="9"/>
  <c r="C94" i="9"/>
  <c r="F92" i="9"/>
  <c r="H91" i="9"/>
  <c r="A92" i="9" l="1"/>
  <c r="H90" i="9"/>
  <c r="B94" i="9"/>
  <c r="F94" i="9" s="1"/>
  <c r="A94" i="9" s="1"/>
  <c r="C95" i="9"/>
  <c r="E95" i="9"/>
  <c r="F93" i="9"/>
  <c r="A93" i="9" l="1"/>
  <c r="B95" i="9"/>
  <c r="E96" i="9"/>
  <c r="C96" i="9"/>
  <c r="B96" i="9" l="1"/>
  <c r="F96" i="9" s="1"/>
  <c r="A96" i="9" s="1"/>
  <c r="C97" i="9"/>
  <c r="E97" i="9"/>
  <c r="F95" i="9"/>
  <c r="A95" i="9" l="1"/>
  <c r="B97" i="9"/>
  <c r="C98" i="9"/>
  <c r="E98" i="9"/>
  <c r="B98" i="9" l="1"/>
  <c r="F98" i="9" s="1"/>
  <c r="A98" i="9" s="1"/>
  <c r="C99" i="9"/>
  <c r="E99" i="9"/>
  <c r="F97" i="9"/>
  <c r="A97" i="9" l="1"/>
  <c r="B99" i="9"/>
  <c r="E100" i="9"/>
  <c r="C100" i="9"/>
  <c r="B100" i="9" l="1"/>
  <c r="F100" i="9" s="1"/>
  <c r="A100" i="9" s="1"/>
  <c r="C101" i="9"/>
  <c r="E101" i="9"/>
  <c r="F99" i="9"/>
  <c r="A99" i="9" l="1"/>
  <c r="B101" i="9"/>
  <c r="C102" i="9"/>
  <c r="E102" i="9"/>
  <c r="B102" i="9" l="1"/>
  <c r="F102" i="9" s="1"/>
  <c r="A102" i="9" s="1"/>
  <c r="C103" i="9"/>
  <c r="E103" i="9"/>
  <c r="F101" i="9"/>
  <c r="A101" i="9" l="1"/>
  <c r="B103" i="9"/>
  <c r="F103" i="9" s="1"/>
  <c r="A103" i="9" s="1"/>
  <c r="E104" i="9"/>
  <c r="H104" i="9" s="1"/>
  <c r="C104" i="9"/>
  <c r="B104" i="9" l="1"/>
  <c r="E105" i="9"/>
  <c r="C105" i="9"/>
  <c r="B105" i="9" l="1"/>
  <c r="C106" i="9"/>
  <c r="E106" i="9"/>
  <c r="F104" i="9"/>
  <c r="H103" i="9"/>
  <c r="F105" i="9" l="1"/>
  <c r="A104" i="9"/>
  <c r="H102" i="9"/>
  <c r="B106" i="9"/>
  <c r="F106" i="9" s="1"/>
  <c r="A106" i="9" s="1"/>
  <c r="E107" i="9"/>
  <c r="C107" i="9"/>
  <c r="B107" i="9" l="1"/>
  <c r="F107" i="9" s="1"/>
  <c r="A107" i="9" s="1"/>
  <c r="C108" i="9"/>
  <c r="E108" i="9"/>
  <c r="A105" i="9"/>
  <c r="B108" i="9" l="1"/>
  <c r="E109" i="9"/>
  <c r="C109" i="9"/>
  <c r="B109" i="9" l="1"/>
  <c r="F109" i="9" s="1"/>
  <c r="A109" i="9" s="1"/>
  <c r="C110" i="9"/>
  <c r="E110" i="9"/>
  <c r="F108" i="9"/>
  <c r="A108" i="9" l="1"/>
  <c r="B110" i="9"/>
  <c r="C111" i="9"/>
  <c r="E111" i="9"/>
  <c r="B111" i="9" l="1"/>
  <c r="F111" i="9" s="1"/>
  <c r="A111" i="9" s="1"/>
  <c r="C112" i="9"/>
  <c r="E112" i="9"/>
  <c r="F110" i="9"/>
  <c r="A110" i="9" l="1"/>
  <c r="B112" i="9"/>
  <c r="E113" i="9"/>
  <c r="C113" i="9"/>
  <c r="B113" i="9" l="1"/>
  <c r="F113" i="9" s="1"/>
  <c r="A113" i="9" s="1"/>
  <c r="C114" i="9"/>
  <c r="E114" i="9"/>
  <c r="F112" i="9"/>
  <c r="A112" i="9" l="1"/>
  <c r="B114" i="9"/>
  <c r="F114" i="9" s="1"/>
  <c r="A114" i="9" s="1"/>
  <c r="C115" i="9"/>
  <c r="E115" i="9"/>
  <c r="B115" i="9" l="1"/>
  <c r="F115" i="9" s="1"/>
  <c r="A115" i="9" s="1"/>
  <c r="C116" i="9"/>
  <c r="E116" i="9"/>
  <c r="H116" i="9" s="1"/>
  <c r="B116" i="9" l="1"/>
  <c r="C117" i="9"/>
  <c r="E117" i="9"/>
  <c r="B117" i="9" l="1"/>
  <c r="C118" i="9"/>
  <c r="E118" i="9"/>
  <c r="F116" i="9"/>
  <c r="H115" i="9"/>
  <c r="A116" i="9" l="1"/>
  <c r="H114" i="9"/>
  <c r="B118" i="9"/>
  <c r="F118" i="9" s="1"/>
  <c r="A118" i="9" s="1"/>
  <c r="C119" i="9"/>
  <c r="E119" i="9"/>
  <c r="F117" i="9"/>
  <c r="A117" i="9" l="1"/>
  <c r="B119" i="9"/>
  <c r="C120" i="9"/>
  <c r="E120" i="9"/>
  <c r="F119" i="9" l="1"/>
  <c r="B120" i="9"/>
  <c r="F120" i="9" s="1"/>
  <c r="A120" i="9" s="1"/>
  <c r="C121" i="9"/>
  <c r="E121" i="9"/>
  <c r="B121" i="9" l="1"/>
  <c r="F121" i="9" s="1"/>
  <c r="A121" i="9" s="1"/>
  <c r="E122" i="9"/>
  <c r="C122" i="9"/>
  <c r="A119" i="9"/>
  <c r="B122" i="9" l="1"/>
  <c r="C123" i="9"/>
  <c r="E123" i="9"/>
  <c r="B123" i="9" l="1"/>
  <c r="F123" i="9" s="1"/>
  <c r="A123" i="9" s="1"/>
  <c r="E124" i="9"/>
  <c r="C124" i="9"/>
  <c r="F122" i="9"/>
  <c r="A122" i="9" l="1"/>
  <c r="B124" i="9"/>
  <c r="C125" i="9"/>
  <c r="E125" i="9"/>
  <c r="B125" i="9" l="1"/>
  <c r="F125" i="9" s="1"/>
  <c r="A125" i="9" s="1"/>
  <c r="E126" i="9"/>
  <c r="C126" i="9"/>
  <c r="F124" i="9"/>
  <c r="A124" i="9" l="1"/>
  <c r="B126" i="9"/>
  <c r="F126" i="9" s="1"/>
  <c r="A126" i="9" s="1"/>
  <c r="E127" i="9"/>
  <c r="C127" i="9"/>
  <c r="B127" i="9" l="1"/>
  <c r="F127" i="9" s="1"/>
  <c r="A127" i="9" s="1"/>
  <c r="C128" i="9"/>
  <c r="E128" i="9"/>
  <c r="H128" i="9" s="1"/>
  <c r="B128" i="9" l="1"/>
  <c r="E129" i="9"/>
  <c r="C129" i="9"/>
  <c r="B129" i="9" l="1"/>
  <c r="C130" i="9"/>
  <c r="E130" i="9"/>
  <c r="F128" i="9"/>
  <c r="H127" i="9"/>
  <c r="F129" i="9" l="1"/>
  <c r="A128" i="9"/>
  <c r="H126" i="9"/>
  <c r="B130" i="9"/>
  <c r="F130" i="9" s="1"/>
  <c r="A130" i="9" s="1"/>
  <c r="C131" i="9"/>
  <c r="E131" i="9"/>
  <c r="B131" i="9" l="1"/>
  <c r="F131" i="9" s="1"/>
  <c r="A131" i="9" s="1"/>
  <c r="C132" i="9"/>
  <c r="E132" i="9"/>
  <c r="A129" i="9"/>
  <c r="B132" i="9" l="1"/>
  <c r="F132" i="9" s="1"/>
  <c r="C133" i="9"/>
  <c r="E133" i="9"/>
  <c r="B133" i="9" l="1"/>
  <c r="C134" i="9"/>
  <c r="E134" i="9"/>
  <c r="A132" i="9"/>
  <c r="B134" i="9" l="1"/>
  <c r="F134" i="9" s="1"/>
  <c r="A134" i="9" s="1"/>
  <c r="E135" i="9"/>
  <c r="C135" i="9"/>
  <c r="F133" i="9"/>
  <c r="A133" i="9" l="1"/>
  <c r="B135" i="9"/>
  <c r="C136" i="9"/>
  <c r="E136" i="9"/>
  <c r="B136" i="9" l="1"/>
  <c r="F136" i="9" s="1"/>
  <c r="A136" i="9" s="1"/>
  <c r="E137" i="9"/>
  <c r="C137" i="9"/>
  <c r="F135" i="9"/>
  <c r="A135" i="9" l="1"/>
  <c r="B137" i="9"/>
  <c r="F137" i="9" s="1"/>
  <c r="A137" i="9" s="1"/>
  <c r="C138" i="9"/>
  <c r="E138" i="9"/>
  <c r="B138" i="9" l="1"/>
  <c r="F138" i="9" s="1"/>
  <c r="A138" i="9" s="1"/>
  <c r="C139" i="9"/>
  <c r="E139" i="9"/>
  <c r="B139" i="9" l="1"/>
  <c r="F139" i="9" s="1"/>
  <c r="A139" i="9" s="1"/>
  <c r="C140" i="9"/>
  <c r="E140" i="9"/>
  <c r="H140" i="9" s="1"/>
  <c r="B140" i="9" l="1"/>
  <c r="C141" i="9"/>
  <c r="E141" i="9"/>
  <c r="B141" i="9" l="1"/>
  <c r="C142" i="9"/>
  <c r="E142" i="9"/>
  <c r="F140" i="9"/>
  <c r="H139" i="9"/>
  <c r="A140" i="9" l="1"/>
  <c r="H138" i="9"/>
  <c r="B142" i="9"/>
  <c r="F142" i="9" s="1"/>
  <c r="A142" i="9" s="1"/>
  <c r="E143" i="9"/>
  <c r="C143" i="9"/>
  <c r="F141" i="9"/>
  <c r="A141" i="9" l="1"/>
  <c r="B143" i="9"/>
  <c r="C144" i="9"/>
  <c r="E144" i="9"/>
  <c r="F143" i="9" l="1"/>
  <c r="B144" i="9"/>
  <c r="F144" i="9" s="1"/>
  <c r="A144" i="9" s="1"/>
  <c r="E145" i="9"/>
  <c r="C145" i="9"/>
  <c r="B145" i="9" l="1"/>
  <c r="F145" i="9" s="1"/>
  <c r="A145" i="9" s="1"/>
  <c r="C146" i="9"/>
  <c r="E146" i="9"/>
  <c r="A143" i="9"/>
  <c r="B146" i="9" l="1"/>
  <c r="C147" i="9"/>
  <c r="E147" i="9"/>
  <c r="B147" i="9" l="1"/>
  <c r="F147" i="9" s="1"/>
  <c r="A147" i="9" s="1"/>
  <c r="E148" i="9"/>
  <c r="C148" i="9"/>
  <c r="F146" i="9"/>
  <c r="A146" i="9" l="1"/>
  <c r="B148" i="9"/>
  <c r="E149" i="9"/>
  <c r="C149" i="9"/>
  <c r="B149" i="9" l="1"/>
  <c r="F149" i="9" s="1"/>
  <c r="A149" i="9" s="1"/>
  <c r="E150" i="9"/>
  <c r="C150" i="9"/>
  <c r="F148" i="9"/>
  <c r="A148" i="9" l="1"/>
  <c r="B150" i="9"/>
  <c r="F150" i="9" s="1"/>
  <c r="A150" i="9" s="1"/>
  <c r="E151" i="9"/>
  <c r="C151" i="9"/>
  <c r="B151" i="9" l="1"/>
  <c r="F151" i="9" s="1"/>
  <c r="A151" i="9" s="1"/>
  <c r="E152" i="9"/>
  <c r="H152" i="9" s="1"/>
  <c r="C152" i="9"/>
  <c r="B152" i="9" l="1"/>
  <c r="C153" i="9"/>
  <c r="E153" i="9"/>
  <c r="B153" i="9" l="1"/>
  <c r="C154" i="9"/>
  <c r="E154" i="9"/>
  <c r="F152" i="9"/>
  <c r="H151" i="9"/>
  <c r="A152" i="9" l="1"/>
  <c r="H150" i="9"/>
  <c r="B154" i="9"/>
  <c r="F154" i="9" s="1"/>
  <c r="A154" i="9" s="1"/>
  <c r="E155" i="9"/>
  <c r="C155" i="9"/>
  <c r="F153" i="9"/>
  <c r="A153" i="9" l="1"/>
  <c r="B155" i="9"/>
  <c r="E156" i="9"/>
  <c r="C156" i="9"/>
  <c r="B156" i="9" l="1"/>
  <c r="F156" i="9" s="1"/>
  <c r="A156" i="9" s="1"/>
  <c r="C157" i="9"/>
  <c r="E157" i="9"/>
  <c r="F155" i="9"/>
  <c r="A155" i="9" l="1"/>
  <c r="B157" i="9"/>
  <c r="E158" i="9"/>
  <c r="C158" i="9"/>
  <c r="B158" i="9" l="1"/>
  <c r="F158" i="9" s="1"/>
  <c r="A158" i="9" s="1"/>
  <c r="C159" i="9"/>
  <c r="E159" i="9"/>
  <c r="F157" i="9"/>
  <c r="A157" i="9" l="1"/>
  <c r="B159" i="9"/>
  <c r="C160" i="9"/>
  <c r="E160" i="9"/>
  <c r="B160" i="9" l="1"/>
  <c r="F160" i="9" s="1"/>
  <c r="A160" i="9" s="1"/>
  <c r="E161" i="9"/>
  <c r="C161" i="9"/>
  <c r="F159" i="9"/>
  <c r="B161" i="9" l="1"/>
  <c r="E162" i="9"/>
  <c r="C162" i="9"/>
  <c r="A159" i="9"/>
  <c r="B162" i="9" l="1"/>
  <c r="F162" i="9" s="1"/>
  <c r="A162" i="9" s="1"/>
  <c r="C163" i="9"/>
  <c r="E163" i="9"/>
  <c r="F161" i="9"/>
  <c r="A161" i="9" l="1"/>
  <c r="B163" i="9"/>
  <c r="F163" i="9" s="1"/>
  <c r="A163" i="9" s="1"/>
  <c r="C164" i="9"/>
  <c r="E164" i="9"/>
  <c r="H164" i="9" s="1"/>
  <c r="B164" i="9" l="1"/>
  <c r="E165" i="9"/>
  <c r="C165" i="9"/>
  <c r="B165" i="9" l="1"/>
  <c r="E166" i="9"/>
  <c r="C166" i="9"/>
  <c r="F164" i="9"/>
  <c r="H163" i="9"/>
  <c r="A164" i="9" l="1"/>
  <c r="H162" i="9"/>
  <c r="B166" i="9"/>
  <c r="F166" i="9" s="1"/>
  <c r="A166" i="9" s="1"/>
  <c r="C167" i="9"/>
  <c r="E167" i="9"/>
  <c r="F165" i="9"/>
  <c r="A165" i="9" l="1"/>
  <c r="B167" i="9"/>
  <c r="E168" i="9"/>
  <c r="C168" i="9"/>
  <c r="B168" i="9" l="1"/>
  <c r="F168" i="9" s="1"/>
  <c r="A168" i="9" s="1"/>
  <c r="E169" i="9"/>
  <c r="C169" i="9"/>
  <c r="F167" i="9"/>
  <c r="A167" i="9" l="1"/>
  <c r="B169" i="9"/>
  <c r="C170" i="9"/>
  <c r="E170" i="9"/>
  <c r="B170" i="9" l="1"/>
  <c r="F170" i="9" s="1"/>
  <c r="A170" i="9" s="1"/>
  <c r="C171" i="9"/>
  <c r="E171" i="9"/>
  <c r="F169" i="9"/>
  <c r="A169" i="9" l="1"/>
  <c r="B171" i="9"/>
  <c r="C172" i="9"/>
  <c r="E172" i="9"/>
  <c r="B172" i="9" l="1"/>
  <c r="F172" i="9" s="1"/>
  <c r="A172" i="9" s="1"/>
  <c r="E173" i="9"/>
  <c r="C173" i="9"/>
  <c r="F171" i="9"/>
  <c r="A171" i="9" l="1"/>
  <c r="B173" i="9"/>
  <c r="E174" i="9"/>
  <c r="C174" i="9"/>
  <c r="B174" i="9" l="1"/>
  <c r="F174" i="9" s="1"/>
  <c r="A174" i="9" s="1"/>
  <c r="C175" i="9"/>
  <c r="E175" i="9"/>
  <c r="F173" i="9"/>
  <c r="A173" i="9" l="1"/>
  <c r="B175" i="9"/>
  <c r="F175" i="9" s="1"/>
  <c r="A175" i="9" s="1"/>
  <c r="C176" i="9"/>
  <c r="E176" i="9"/>
  <c r="H176" i="9" s="1"/>
  <c r="B176" i="9" l="1"/>
  <c r="E177" i="9"/>
  <c r="C177" i="9"/>
  <c r="B177" i="9" l="1"/>
  <c r="E178" i="9"/>
  <c r="C178" i="9"/>
  <c r="F176" i="9"/>
  <c r="H175" i="9"/>
  <c r="A176" i="9" l="1"/>
  <c r="H174" i="9"/>
  <c r="B178" i="9"/>
  <c r="F178" i="9" s="1"/>
  <c r="A178" i="9" s="1"/>
  <c r="E179" i="9"/>
  <c r="C179" i="9"/>
  <c r="F177" i="9"/>
  <c r="A177" i="9" l="1"/>
  <c r="B179" i="9"/>
  <c r="C180" i="9"/>
  <c r="E180" i="9"/>
  <c r="F179" i="9" l="1"/>
  <c r="B180" i="9"/>
  <c r="F180" i="9" s="1"/>
  <c r="A180" i="9" s="1"/>
  <c r="E181" i="9"/>
  <c r="C181" i="9"/>
  <c r="B181" i="9" l="1"/>
  <c r="F181" i="9" s="1"/>
  <c r="A181" i="9" s="1"/>
  <c r="C182" i="9"/>
  <c r="E182" i="9"/>
  <c r="A179" i="9"/>
  <c r="B182" i="9" l="1"/>
  <c r="F182" i="9" s="1"/>
  <c r="E183" i="9"/>
  <c r="C183" i="9"/>
  <c r="B183" i="9" l="1"/>
  <c r="E184" i="9"/>
  <c r="C184" i="9"/>
  <c r="A182" i="9"/>
  <c r="B184" i="9" l="1"/>
  <c r="F184" i="9" s="1"/>
  <c r="A184" i="9" s="1"/>
  <c r="C185" i="9"/>
  <c r="E185" i="9"/>
  <c r="F183" i="9"/>
  <c r="A183" i="9" l="1"/>
  <c r="B185" i="9"/>
  <c r="F185" i="9" s="1"/>
  <c r="A185" i="9" s="1"/>
  <c r="C186" i="9"/>
  <c r="E186" i="9"/>
  <c r="B186" i="9" l="1"/>
  <c r="F186" i="9" s="1"/>
  <c r="C187" i="9"/>
  <c r="E187" i="9"/>
  <c r="B187" i="9" l="1"/>
  <c r="F187" i="9" s="1"/>
  <c r="A187" i="9" s="1"/>
  <c r="E188" i="9"/>
  <c r="H188" i="9" s="1"/>
  <c r="C188" i="9"/>
  <c r="A186" i="9"/>
  <c r="B188" i="9" l="1"/>
  <c r="C189" i="9"/>
  <c r="E189" i="9"/>
  <c r="B189" i="9" l="1"/>
  <c r="E190" i="9"/>
  <c r="C190" i="9"/>
  <c r="F188" i="9"/>
  <c r="H187" i="9"/>
  <c r="A188" i="9" l="1"/>
  <c r="H186" i="9"/>
  <c r="B190" i="9"/>
  <c r="F190" i="9" s="1"/>
  <c r="A190" i="9" s="1"/>
  <c r="E191" i="9"/>
  <c r="C191" i="9"/>
  <c r="F189" i="9"/>
  <c r="A189" i="9" l="1"/>
  <c r="B191" i="9"/>
  <c r="C192" i="9"/>
  <c r="E192" i="9"/>
  <c r="F191" i="9" l="1"/>
  <c r="B192" i="9"/>
  <c r="F192" i="9" s="1"/>
  <c r="A192" i="9" s="1"/>
  <c r="C193" i="9"/>
  <c r="E193" i="9"/>
  <c r="A191" i="9" l="1"/>
  <c r="B193" i="9"/>
  <c r="C194" i="9"/>
  <c r="E194" i="9"/>
  <c r="B194" i="9" l="1"/>
  <c r="F194" i="9" s="1"/>
  <c r="A194" i="9" s="1"/>
  <c r="C195" i="9"/>
  <c r="E195" i="9"/>
  <c r="F193" i="9"/>
  <c r="A193" i="9" l="1"/>
  <c r="B195" i="9"/>
  <c r="E196" i="9"/>
  <c r="C196" i="9"/>
  <c r="B196" i="9" l="1"/>
  <c r="F196" i="9" s="1"/>
  <c r="A196" i="9" s="1"/>
  <c r="E197" i="9"/>
  <c r="C197" i="9"/>
  <c r="F195" i="9"/>
  <c r="A195" i="9" l="1"/>
  <c r="B197" i="9"/>
  <c r="E198" i="9"/>
  <c r="C198" i="9"/>
  <c r="B198" i="9" l="1"/>
  <c r="F198" i="9" s="1"/>
  <c r="A198" i="9" s="1"/>
  <c r="E199" i="9"/>
  <c r="C199" i="9"/>
  <c r="F197" i="9"/>
  <c r="A197" i="9" l="1"/>
  <c r="B199" i="9"/>
  <c r="F199" i="9" s="1"/>
  <c r="A199" i="9" s="1"/>
  <c r="C200" i="9"/>
  <c r="E200" i="9"/>
  <c r="H200" i="9" s="1"/>
  <c r="B200" i="9" l="1"/>
  <c r="C201" i="9"/>
  <c r="E201" i="9"/>
  <c r="B201" i="9" l="1"/>
  <c r="C202" i="9"/>
  <c r="E202" i="9"/>
  <c r="F200" i="9"/>
  <c r="H199" i="9"/>
  <c r="A200" i="9" l="1"/>
  <c r="H198" i="9"/>
  <c r="B202" i="9"/>
  <c r="F202" i="9" s="1"/>
  <c r="A202" i="9" s="1"/>
  <c r="E203" i="9"/>
  <c r="C203" i="9"/>
  <c r="F201" i="9"/>
  <c r="A201" i="9" l="1"/>
  <c r="B203" i="9"/>
  <c r="E204" i="9"/>
  <c r="C204" i="9"/>
  <c r="B204" i="9" l="1"/>
  <c r="F204" i="9" s="1"/>
  <c r="A204" i="9" s="1"/>
  <c r="C205" i="9"/>
  <c r="E205" i="9"/>
  <c r="F203" i="9"/>
  <c r="A203" i="9" l="1"/>
  <c r="B205" i="9"/>
  <c r="C206" i="9"/>
  <c r="E206" i="9"/>
  <c r="B206" i="9" l="1"/>
  <c r="F206" i="9" s="1"/>
  <c r="A206" i="9" s="1"/>
  <c r="C207" i="9"/>
  <c r="E207" i="9"/>
  <c r="F205" i="9"/>
  <c r="A205" i="9" l="1"/>
  <c r="B207" i="9"/>
  <c r="E208" i="9"/>
  <c r="C208" i="9"/>
  <c r="B208" i="9" l="1"/>
  <c r="F208" i="9" s="1"/>
  <c r="A208" i="9" s="1"/>
  <c r="E209" i="9"/>
  <c r="C209" i="9"/>
  <c r="F207" i="9"/>
  <c r="A207" i="9" l="1"/>
  <c r="B209" i="9"/>
  <c r="E210" i="9"/>
  <c r="C210" i="9"/>
  <c r="B210" i="9" l="1"/>
  <c r="F210" i="9" s="1"/>
  <c r="A210" i="9" s="1"/>
  <c r="C211" i="9"/>
  <c r="E211" i="9"/>
  <c r="F209" i="9"/>
  <c r="A209" i="9" l="1"/>
  <c r="B211" i="9"/>
  <c r="F211" i="9" s="1"/>
  <c r="A211" i="9" s="1"/>
  <c r="C212" i="9"/>
  <c r="E212" i="9"/>
  <c r="H212" i="9" s="1"/>
  <c r="B212" i="9" l="1"/>
  <c r="E213" i="9"/>
  <c r="C213" i="9"/>
  <c r="B213" i="9" l="1"/>
  <c r="E214" i="9"/>
  <c r="C214" i="9"/>
  <c r="F212" i="9"/>
  <c r="H211" i="9"/>
  <c r="A212" i="9" l="1"/>
  <c r="H210" i="9"/>
  <c r="B214" i="9"/>
  <c r="F214" i="9" s="1"/>
  <c r="A214" i="9" s="1"/>
  <c r="C215" i="9"/>
  <c r="E215" i="9"/>
  <c r="F213" i="9"/>
  <c r="A213" i="9" l="1"/>
  <c r="B215" i="9"/>
  <c r="E216" i="9"/>
  <c r="C216" i="9"/>
  <c r="B216" i="9" l="1"/>
  <c r="F216" i="9" s="1"/>
  <c r="A216" i="9" s="1"/>
  <c r="C217" i="9"/>
  <c r="E217" i="9"/>
  <c r="F215" i="9"/>
  <c r="A215" i="9" l="1"/>
  <c r="B217" i="9"/>
  <c r="E218" i="9"/>
  <c r="C218" i="9"/>
  <c r="B218" i="9" l="1"/>
  <c r="F218" i="9" s="1"/>
  <c r="A218" i="9" s="1"/>
  <c r="E219" i="9"/>
  <c r="C219" i="9"/>
  <c r="F217" i="9"/>
  <c r="A217" i="9" l="1"/>
  <c r="B219" i="9"/>
  <c r="C220" i="9"/>
  <c r="E220" i="9"/>
  <c r="B220" i="9" l="1"/>
  <c r="F220" i="9" s="1"/>
  <c r="A220" i="9" s="1"/>
  <c r="C221" i="9"/>
  <c r="E221" i="9"/>
  <c r="F219" i="9"/>
  <c r="A219" i="9" l="1"/>
  <c r="B221" i="9"/>
  <c r="E222" i="9"/>
  <c r="C222" i="9"/>
  <c r="B222" i="9" l="1"/>
  <c r="F222" i="9" s="1"/>
  <c r="A222" i="9" s="1"/>
  <c r="C223" i="9"/>
  <c r="E223" i="9"/>
  <c r="F221" i="9"/>
  <c r="A221" i="9" l="1"/>
  <c r="B223" i="9"/>
  <c r="F223" i="9" s="1"/>
  <c r="A223" i="9" s="1"/>
  <c r="C224" i="9"/>
  <c r="E224" i="9"/>
  <c r="H224" i="9" s="1"/>
  <c r="B224" i="9" l="1"/>
  <c r="E225" i="9"/>
  <c r="C225" i="9"/>
  <c r="B225" i="9" l="1"/>
  <c r="E226" i="9"/>
  <c r="C226" i="9"/>
  <c r="F224" i="9"/>
  <c r="H223" i="9"/>
  <c r="B226" i="9" l="1"/>
  <c r="F226" i="9" s="1"/>
  <c r="A226" i="9" s="1"/>
  <c r="E227" i="9"/>
  <c r="C227" i="9"/>
  <c r="F225" i="9"/>
  <c r="A224" i="9"/>
  <c r="H222" i="9"/>
  <c r="A225" i="9" l="1"/>
  <c r="B227" i="9"/>
  <c r="C228" i="9"/>
  <c r="E228" i="9"/>
  <c r="F227" i="9" l="1"/>
  <c r="B228" i="9"/>
  <c r="F228" i="9" s="1"/>
  <c r="A228" i="9" s="1"/>
  <c r="E229" i="9"/>
  <c r="C229" i="9"/>
  <c r="B229" i="9" l="1"/>
  <c r="C230" i="9"/>
  <c r="E230" i="9"/>
  <c r="A227" i="9"/>
  <c r="B230" i="9" l="1"/>
  <c r="F230" i="9" s="1"/>
  <c r="A230" i="9" s="1"/>
  <c r="C231" i="9"/>
  <c r="E231" i="9"/>
  <c r="F229" i="9"/>
  <c r="A229" i="9" l="1"/>
  <c r="B231" i="9"/>
  <c r="E232" i="9"/>
  <c r="C232" i="9"/>
  <c r="B232" i="9" l="1"/>
  <c r="F232" i="9" s="1"/>
  <c r="A232" i="9" s="1"/>
  <c r="C233" i="9"/>
  <c r="E233" i="9"/>
  <c r="F231" i="9"/>
  <c r="A231" i="9" l="1"/>
  <c r="B233" i="9"/>
  <c r="C234" i="9"/>
  <c r="E234" i="9"/>
  <c r="B234" i="9" l="1"/>
  <c r="F234" i="9" s="1"/>
  <c r="A234" i="9" s="1"/>
  <c r="E235" i="9"/>
  <c r="C235" i="9"/>
  <c r="F233" i="9"/>
  <c r="A233" i="9" l="1"/>
  <c r="B235" i="9"/>
  <c r="F235" i="9" s="1"/>
  <c r="A235" i="9" s="1"/>
  <c r="C236" i="9"/>
  <c r="E236" i="9"/>
  <c r="H236" i="9" s="1"/>
  <c r="B236" i="9" l="1"/>
  <c r="E237" i="9"/>
  <c r="C237" i="9"/>
  <c r="B237" i="9" l="1"/>
  <c r="E238" i="9"/>
  <c r="C238" i="9"/>
  <c r="F236" i="9"/>
  <c r="H235" i="9"/>
  <c r="A236" i="9" l="1"/>
  <c r="H234" i="9"/>
  <c r="B238" i="9"/>
  <c r="F238" i="9" s="1"/>
  <c r="A238" i="9" s="1"/>
  <c r="E239" i="9"/>
  <c r="C239" i="9"/>
  <c r="F237" i="9"/>
  <c r="A237" i="9" l="1"/>
  <c r="B239" i="9"/>
  <c r="C240" i="9"/>
  <c r="E240" i="9"/>
  <c r="F239" i="9" l="1"/>
  <c r="B240" i="9"/>
  <c r="F240" i="9" s="1"/>
  <c r="A240" i="9" s="1"/>
  <c r="C241" i="9"/>
  <c r="E241" i="9"/>
  <c r="B241" i="9" l="1"/>
  <c r="C242" i="9"/>
  <c r="E242" i="9"/>
  <c r="A239" i="9"/>
  <c r="B242" i="9" l="1"/>
  <c r="F242" i="9" s="1"/>
  <c r="A242" i="9" s="1"/>
  <c r="C243" i="9"/>
  <c r="E243" i="9"/>
  <c r="F241" i="9"/>
  <c r="A241" i="9" l="1"/>
  <c r="B243" i="9"/>
  <c r="E244" i="9"/>
  <c r="C244" i="9"/>
  <c r="B244" i="9" l="1"/>
  <c r="F244" i="9" s="1"/>
  <c r="A244" i="9" s="1"/>
  <c r="E245" i="9"/>
  <c r="C245" i="9"/>
  <c r="F243" i="9"/>
  <c r="A243" i="9" l="1"/>
  <c r="B245" i="9"/>
  <c r="E246" i="9"/>
  <c r="C246" i="9"/>
  <c r="B246" i="9" l="1"/>
  <c r="F246" i="9" s="1"/>
  <c r="A246" i="9" s="1"/>
  <c r="C247" i="9"/>
  <c r="E247" i="9"/>
  <c r="F245" i="9"/>
  <c r="A245" i="9" l="1"/>
  <c r="B247" i="9"/>
  <c r="F247" i="9" s="1"/>
  <c r="A247" i="9" s="1"/>
  <c r="E248" i="9"/>
  <c r="H248" i="9" s="1"/>
  <c r="C248" i="9"/>
  <c r="B248" i="9" l="1"/>
  <c r="E249" i="9"/>
  <c r="C249" i="9"/>
  <c r="B249" i="9" l="1"/>
  <c r="C250" i="9"/>
  <c r="E250" i="9"/>
  <c r="F248" i="9"/>
  <c r="H247" i="9"/>
  <c r="F249" i="9" l="1"/>
  <c r="A248" i="9"/>
  <c r="H246" i="9"/>
  <c r="B250" i="9"/>
  <c r="F250" i="9" s="1"/>
  <c r="A250" i="9" s="1"/>
  <c r="C251" i="9"/>
  <c r="E251" i="9"/>
  <c r="B251" i="9" l="1"/>
  <c r="F251" i="9" s="1"/>
  <c r="A251" i="9" s="1"/>
  <c r="C252" i="9"/>
  <c r="E252" i="9"/>
  <c r="A249" i="9"/>
  <c r="B252" i="9" l="1"/>
  <c r="E253" i="9"/>
  <c r="C253" i="9"/>
  <c r="B253" i="9" l="1"/>
  <c r="F253" i="9" s="1"/>
  <c r="A253" i="9" s="1"/>
  <c r="E254" i="9"/>
  <c r="C254" i="9"/>
  <c r="F252" i="9"/>
  <c r="A252" i="9" l="1"/>
  <c r="B254" i="9"/>
  <c r="E255" i="9"/>
  <c r="C255" i="9"/>
  <c r="B255" i="9" l="1"/>
  <c r="F255" i="9" s="1"/>
  <c r="A255" i="9" s="1"/>
  <c r="E256" i="9"/>
  <c r="C256" i="9"/>
  <c r="F254" i="9"/>
  <c r="A254" i="9" l="1"/>
  <c r="B256" i="9"/>
  <c r="E257" i="9"/>
  <c r="C257" i="9"/>
  <c r="B257" i="9" l="1"/>
  <c r="F257" i="9" s="1"/>
  <c r="A257" i="9" s="1"/>
  <c r="E258" i="9"/>
  <c r="C258" i="9"/>
  <c r="F256" i="9"/>
  <c r="A256" i="9" l="1"/>
  <c r="B258" i="9"/>
  <c r="F258" i="9" s="1"/>
  <c r="A258" i="9" s="1"/>
  <c r="C259" i="9"/>
  <c r="E259" i="9"/>
  <c r="B259" i="9" l="1"/>
  <c r="F259" i="9" s="1"/>
  <c r="C260" i="9"/>
  <c r="E260" i="9"/>
  <c r="H260" i="9" s="1"/>
  <c r="B260" i="9" l="1"/>
  <c r="E261" i="9"/>
  <c r="C261" i="9"/>
  <c r="A259" i="9"/>
  <c r="B261" i="9" l="1"/>
  <c r="E262" i="9"/>
  <c r="C262" i="9"/>
  <c r="F260" i="9"/>
  <c r="H259" i="9"/>
  <c r="A260" i="9" l="1"/>
  <c r="H258" i="9"/>
  <c r="B262" i="9"/>
  <c r="F262" i="9" s="1"/>
  <c r="A262" i="9" s="1"/>
  <c r="C263" i="9"/>
  <c r="E263" i="9"/>
  <c r="F261" i="9"/>
  <c r="A261" i="9" l="1"/>
  <c r="B263" i="9"/>
  <c r="E264" i="9"/>
  <c r="C264" i="9"/>
  <c r="B264" i="9" l="1"/>
  <c r="F264" i="9" s="1"/>
  <c r="A264" i="9" s="1"/>
  <c r="C265" i="9"/>
  <c r="E265" i="9"/>
  <c r="F263" i="9"/>
  <c r="A263" i="9" l="1"/>
  <c r="B265" i="9"/>
  <c r="C266" i="9"/>
  <c r="E266" i="9"/>
  <c r="B266" i="9" l="1"/>
  <c r="F266" i="9" s="1"/>
  <c r="A266" i="9" s="1"/>
  <c r="E267" i="9"/>
  <c r="C267" i="9"/>
  <c r="F265" i="9"/>
  <c r="A265" i="9" l="1"/>
  <c r="B267" i="9"/>
  <c r="E268" i="9"/>
  <c r="C268" i="9"/>
  <c r="B268" i="9" l="1"/>
  <c r="F268" i="9" s="1"/>
  <c r="A268" i="9" s="1"/>
  <c r="E269" i="9"/>
  <c r="C269" i="9"/>
  <c r="F267" i="9"/>
  <c r="A267" i="9" l="1"/>
  <c r="B269" i="9"/>
  <c r="C270" i="9"/>
  <c r="E270" i="9"/>
  <c r="B270" i="9" l="1"/>
  <c r="F270" i="9" s="1"/>
  <c r="A270" i="9" s="1"/>
  <c r="C271" i="9"/>
  <c r="E271" i="9"/>
  <c r="F269" i="9"/>
  <c r="A269" i="9" l="1"/>
  <c r="B271" i="9"/>
  <c r="F271" i="9" s="1"/>
  <c r="A271" i="9" s="1"/>
  <c r="E272" i="9"/>
  <c r="H272" i="9" s="1"/>
  <c r="C272" i="9"/>
  <c r="B272" i="9" l="1"/>
  <c r="E273" i="9"/>
  <c r="C273" i="9"/>
  <c r="B273" i="9" l="1"/>
  <c r="E274" i="9"/>
  <c r="C274" i="9"/>
  <c r="F272" i="9"/>
  <c r="H271" i="9"/>
  <c r="A272" i="9" l="1"/>
  <c r="H270" i="9"/>
  <c r="B274" i="9"/>
  <c r="F274" i="9" s="1"/>
  <c r="A274" i="9" s="1"/>
  <c r="E275" i="9"/>
  <c r="C275" i="9"/>
  <c r="F273" i="9"/>
  <c r="A273" i="9" l="1"/>
  <c r="B275" i="9"/>
  <c r="E276" i="9"/>
  <c r="C276" i="9"/>
  <c r="B276" i="9" l="1"/>
  <c r="F276" i="9" s="1"/>
  <c r="A276" i="9" s="1"/>
  <c r="C277" i="9"/>
  <c r="E277" i="9"/>
  <c r="F275" i="9"/>
  <c r="A275" i="9" l="1"/>
  <c r="B277" i="9"/>
  <c r="C278" i="9"/>
  <c r="E278" i="9"/>
  <c r="B278" i="9" l="1"/>
  <c r="F278" i="9" s="1"/>
  <c r="A278" i="9" s="1"/>
  <c r="C279" i="9"/>
  <c r="E279" i="9"/>
  <c r="F277" i="9"/>
  <c r="A277" i="9" l="1"/>
  <c r="B279" i="9"/>
  <c r="E280" i="9"/>
  <c r="C280" i="9"/>
  <c r="B280" i="9" l="1"/>
  <c r="F280" i="9" s="1"/>
  <c r="A280" i="9" s="1"/>
  <c r="E281" i="9"/>
  <c r="C281" i="9"/>
  <c r="F279" i="9"/>
  <c r="A279" i="9" l="1"/>
  <c r="B281" i="9"/>
  <c r="C282" i="9"/>
  <c r="E282" i="9"/>
  <c r="B282" i="9" l="1"/>
  <c r="F282" i="9" s="1"/>
  <c r="A282" i="9" s="1"/>
  <c r="C283" i="9"/>
  <c r="E283" i="9"/>
  <c r="F281" i="9"/>
  <c r="A281" i="9" l="1"/>
  <c r="B283" i="9"/>
  <c r="F283" i="9" s="1"/>
  <c r="A283" i="9" s="1"/>
  <c r="E284" i="9"/>
  <c r="H284" i="9" s="1"/>
  <c r="C284" i="9"/>
  <c r="B284" i="9" l="1"/>
  <c r="E285" i="9"/>
  <c r="C285" i="9"/>
  <c r="B285" i="9" l="1"/>
  <c r="C286" i="9"/>
  <c r="E286" i="9"/>
  <c r="F284" i="9"/>
  <c r="H283" i="9"/>
  <c r="F285" i="9" l="1"/>
  <c r="A284" i="9"/>
  <c r="H282" i="9"/>
  <c r="B286" i="9"/>
  <c r="F286" i="9" s="1"/>
  <c r="A286" i="9" s="1"/>
  <c r="E287" i="9"/>
  <c r="C287" i="9"/>
  <c r="B287" i="9" l="1"/>
  <c r="F287" i="9" s="1"/>
  <c r="A287" i="9" s="1"/>
  <c r="C288" i="9"/>
  <c r="E288" i="9"/>
  <c r="A285" i="9"/>
  <c r="B288" i="9" l="1"/>
  <c r="C289" i="9"/>
  <c r="E289" i="9"/>
  <c r="B289" i="9" l="1"/>
  <c r="F289" i="9" s="1"/>
  <c r="A289" i="9" s="1"/>
  <c r="E290" i="9"/>
  <c r="C290" i="9"/>
  <c r="F288" i="9"/>
  <c r="A288" i="9" l="1"/>
  <c r="B290" i="9"/>
  <c r="C291" i="9"/>
  <c r="E291" i="9"/>
  <c r="B291" i="9" l="1"/>
  <c r="F291" i="9" s="1"/>
  <c r="A291" i="9" s="1"/>
  <c r="E292" i="9"/>
  <c r="C292" i="9"/>
  <c r="F290" i="9"/>
  <c r="A290" i="9" l="1"/>
  <c r="B292" i="9"/>
  <c r="E293" i="9"/>
  <c r="C293" i="9"/>
  <c r="B293" i="9" l="1"/>
  <c r="F293" i="9" s="1"/>
  <c r="A293" i="9" s="1"/>
  <c r="C294" i="9"/>
  <c r="E294" i="9"/>
  <c r="F292" i="9"/>
  <c r="A292" i="9" l="1"/>
  <c r="B294" i="9"/>
  <c r="F294" i="9" s="1"/>
  <c r="A294" i="9" s="1"/>
  <c r="C295" i="9"/>
  <c r="E295" i="9"/>
  <c r="B295" i="9" l="1"/>
  <c r="F295" i="9" s="1"/>
  <c r="A295" i="9" s="1"/>
  <c r="C296" i="9"/>
  <c r="E296" i="9"/>
  <c r="H296" i="9" s="1"/>
  <c r="B296" i="9" l="1"/>
  <c r="C297" i="9"/>
  <c r="E297" i="9"/>
  <c r="B297" i="9" l="1"/>
  <c r="C298" i="9"/>
  <c r="E298" i="9"/>
  <c r="F296" i="9"/>
  <c r="H295" i="9"/>
  <c r="A296" i="9" l="1"/>
  <c r="H294" i="9"/>
  <c r="B298" i="9"/>
  <c r="F298" i="9" s="1"/>
  <c r="A298" i="9" s="1"/>
  <c r="C299" i="9"/>
  <c r="E299" i="9"/>
  <c r="F297" i="9"/>
  <c r="A297" i="9" l="1"/>
  <c r="B299" i="9"/>
  <c r="C300" i="9"/>
  <c r="E300" i="9"/>
  <c r="F299" i="9" l="1"/>
  <c r="B300" i="9"/>
  <c r="F300" i="9" s="1"/>
  <c r="A300" i="9" s="1"/>
  <c r="E301" i="9"/>
  <c r="C301" i="9"/>
  <c r="B301" i="9" l="1"/>
  <c r="F301" i="9" s="1"/>
  <c r="A301" i="9" s="1"/>
  <c r="C302" i="9"/>
  <c r="E302" i="9"/>
  <c r="A299" i="9"/>
  <c r="B302" i="9" l="1"/>
  <c r="E303" i="9"/>
  <c r="C303" i="9"/>
  <c r="B303" i="9" l="1"/>
  <c r="F303" i="9" s="1"/>
  <c r="A303" i="9" s="1"/>
  <c r="E304" i="9"/>
  <c r="C304" i="9"/>
  <c r="F302" i="9"/>
  <c r="A302" i="9" l="1"/>
  <c r="B304" i="9"/>
  <c r="E305" i="9"/>
  <c r="C305" i="9"/>
  <c r="B305" i="9" l="1"/>
  <c r="F305" i="9" s="1"/>
  <c r="A305" i="9" s="1"/>
  <c r="C306" i="9"/>
  <c r="E306" i="9"/>
  <c r="F304" i="9"/>
  <c r="A304" i="9" l="1"/>
  <c r="B306" i="9"/>
  <c r="F306" i="9" s="1"/>
  <c r="A306" i="9" s="1"/>
  <c r="C307" i="9"/>
  <c r="E307" i="9"/>
  <c r="B307" i="9" l="1"/>
  <c r="F307" i="9" s="1"/>
  <c r="A307" i="9" s="1"/>
  <c r="E308" i="9"/>
  <c r="H308" i="9" s="1"/>
  <c r="C308" i="9"/>
  <c r="B308" i="9" l="1"/>
  <c r="C309" i="9"/>
  <c r="E309" i="9"/>
  <c r="B309" i="9" l="1"/>
  <c r="E310" i="9"/>
  <c r="C310" i="9"/>
  <c r="F308" i="9"/>
  <c r="H307" i="9"/>
  <c r="A308" i="9" l="1"/>
  <c r="H306" i="9"/>
  <c r="B310" i="9"/>
  <c r="F310" i="9" s="1"/>
  <c r="A310" i="9" s="1"/>
  <c r="E311" i="9"/>
  <c r="C311" i="9"/>
  <c r="F309" i="9"/>
  <c r="A309" i="9" l="1"/>
  <c r="B311" i="9"/>
  <c r="E312" i="9"/>
  <c r="C312" i="9"/>
  <c r="B312" i="9" l="1"/>
  <c r="F312" i="9" s="1"/>
  <c r="A312" i="9" s="1"/>
  <c r="C313" i="9"/>
  <c r="E313" i="9"/>
  <c r="F311" i="9"/>
  <c r="A311" i="9" l="1"/>
  <c r="B313" i="9"/>
  <c r="E314" i="9"/>
  <c r="C314" i="9"/>
  <c r="B314" i="9" l="1"/>
  <c r="F314" i="9" s="1"/>
  <c r="A314" i="9" s="1"/>
  <c r="C315" i="9"/>
  <c r="E315" i="9"/>
  <c r="F313" i="9"/>
  <c r="A313" i="9" l="1"/>
  <c r="B315" i="9"/>
  <c r="C316" i="9"/>
  <c r="E316" i="9"/>
  <c r="B316" i="9" l="1"/>
  <c r="F316" i="9" s="1"/>
  <c r="A316" i="9" s="1"/>
  <c r="E317" i="9"/>
  <c r="C317" i="9"/>
  <c r="F315" i="9"/>
  <c r="A315" i="9" l="1"/>
  <c r="B317" i="9"/>
  <c r="C318" i="9"/>
  <c r="E318" i="9"/>
  <c r="B318" i="9" l="1"/>
  <c r="F318" i="9" s="1"/>
  <c r="A318" i="9" s="1"/>
  <c r="C319" i="9"/>
  <c r="E319" i="9"/>
  <c r="F317" i="9"/>
  <c r="A317" i="9" l="1"/>
  <c r="B319" i="9"/>
  <c r="F319" i="9" s="1"/>
  <c r="A319" i="9" s="1"/>
  <c r="C320" i="9"/>
  <c r="E320" i="9"/>
  <c r="H320" i="9" s="1"/>
  <c r="B320" i="9" l="1"/>
  <c r="E321" i="9"/>
  <c r="C321" i="9"/>
  <c r="B321" i="9" l="1"/>
  <c r="C322" i="9"/>
  <c r="E322" i="9"/>
  <c r="F320" i="9"/>
  <c r="H319" i="9"/>
  <c r="F321" i="9" l="1"/>
  <c r="A320" i="9"/>
  <c r="H318" i="9"/>
  <c r="B322" i="9"/>
  <c r="F322" i="9" s="1"/>
  <c r="A322" i="9" s="1"/>
  <c r="C323" i="9"/>
  <c r="E323" i="9"/>
  <c r="B323" i="9" l="1"/>
  <c r="F323" i="9" s="1"/>
  <c r="A323" i="9" s="1"/>
  <c r="E324" i="9"/>
  <c r="C324" i="9"/>
  <c r="A321" i="9"/>
  <c r="B324" i="9" l="1"/>
  <c r="F324" i="9" s="1"/>
  <c r="C325" i="9"/>
  <c r="E325" i="9"/>
  <c r="A324" i="9" l="1"/>
  <c r="B325" i="9"/>
  <c r="C326" i="9"/>
  <c r="E326" i="9"/>
  <c r="B326" i="9" l="1"/>
  <c r="F326" i="9" s="1"/>
  <c r="A326" i="9" s="1"/>
  <c r="E327" i="9"/>
  <c r="C327" i="9"/>
  <c r="F325" i="9"/>
  <c r="A325" i="9" l="1"/>
  <c r="B327" i="9"/>
  <c r="E328" i="9"/>
  <c r="C328" i="9"/>
  <c r="B328" i="9" l="1"/>
  <c r="F328" i="9" s="1"/>
  <c r="A328" i="9" s="1"/>
  <c r="E329" i="9"/>
  <c r="C329" i="9"/>
  <c r="F327" i="9"/>
  <c r="A327" i="9" l="1"/>
  <c r="B329" i="9"/>
  <c r="F329" i="9" s="1"/>
  <c r="A329" i="9" s="1"/>
  <c r="E330" i="9"/>
  <c r="C330" i="9"/>
  <c r="B330" i="9" l="1"/>
  <c r="F330" i="9" s="1"/>
  <c r="A330" i="9" s="1"/>
  <c r="C331" i="9"/>
  <c r="E331" i="9"/>
  <c r="B331" i="9" l="1"/>
  <c r="F331" i="9" s="1"/>
  <c r="A331" i="9" s="1"/>
  <c r="C332" i="9"/>
  <c r="E332" i="9"/>
  <c r="H332" i="9" s="1"/>
  <c r="B332" i="9" l="1"/>
  <c r="E333" i="9"/>
  <c r="C333" i="9"/>
  <c r="B333" i="9" l="1"/>
  <c r="C334" i="9"/>
  <c r="E334" i="9"/>
  <c r="F332" i="9"/>
  <c r="H331" i="9"/>
  <c r="F333" i="9" l="1"/>
  <c r="A332" i="9"/>
  <c r="H330" i="9"/>
  <c r="B334" i="9"/>
  <c r="F334" i="9" s="1"/>
  <c r="A334" i="9" s="1"/>
  <c r="C335" i="9"/>
  <c r="E335" i="9"/>
  <c r="B335" i="9" l="1"/>
  <c r="F335" i="9" s="1"/>
  <c r="A335" i="9" s="1"/>
  <c r="E336" i="9"/>
  <c r="C336" i="9"/>
  <c r="A333" i="9"/>
  <c r="B336" i="9" l="1"/>
  <c r="F336" i="9" s="1"/>
  <c r="C337" i="9"/>
  <c r="E337" i="9"/>
  <c r="A336" i="9" l="1"/>
  <c r="B337" i="9"/>
  <c r="E338" i="9"/>
  <c r="C338" i="9"/>
  <c r="B338" i="9" l="1"/>
  <c r="F338" i="9" s="1"/>
  <c r="A338" i="9" s="1"/>
  <c r="E339" i="9"/>
  <c r="C339" i="9"/>
  <c r="F337" i="9"/>
  <c r="A337" i="9" l="1"/>
  <c r="B339" i="9"/>
  <c r="E340" i="9"/>
  <c r="C340" i="9"/>
  <c r="B340" i="9" l="1"/>
  <c r="F340" i="9" s="1"/>
  <c r="A340" i="9" s="1"/>
  <c r="C341" i="9"/>
  <c r="E341" i="9"/>
  <c r="F339" i="9"/>
  <c r="A339" i="9" l="1"/>
  <c r="B341" i="9"/>
  <c r="F341" i="9" s="1"/>
  <c r="A341" i="9" s="1"/>
  <c r="E342" i="9"/>
  <c r="C342" i="9"/>
  <c r="B342" i="9" l="1"/>
  <c r="F342" i="9" s="1"/>
  <c r="A342" i="9" s="1"/>
  <c r="C343" i="9"/>
  <c r="E343" i="9"/>
  <c r="B343" i="9" l="1"/>
  <c r="F343" i="9" s="1"/>
  <c r="A343" i="9" s="1"/>
  <c r="E344" i="9"/>
  <c r="H344" i="9" s="1"/>
  <c r="C344" i="9"/>
  <c r="B344" i="9" l="1"/>
  <c r="C345" i="9"/>
  <c r="E345" i="9"/>
  <c r="B345" i="9" l="1"/>
  <c r="E346" i="9"/>
  <c r="C346" i="9"/>
  <c r="F344" i="9"/>
  <c r="H343" i="9"/>
  <c r="A344" i="9" l="1"/>
  <c r="H342" i="9"/>
  <c r="B346" i="9"/>
  <c r="F346" i="9" s="1"/>
  <c r="A346" i="9" s="1"/>
  <c r="C347" i="9"/>
  <c r="E347" i="9"/>
  <c r="F345" i="9"/>
  <c r="A345" i="9" l="1"/>
  <c r="B347" i="9"/>
  <c r="C348" i="9"/>
  <c r="E348" i="9"/>
  <c r="F347" i="9" l="1"/>
  <c r="B348" i="9"/>
  <c r="F348" i="9" s="1"/>
  <c r="A348" i="9" s="1"/>
  <c r="E349" i="9"/>
  <c r="C349" i="9"/>
  <c r="B349" i="9" l="1"/>
  <c r="F349" i="9" s="1"/>
  <c r="A349" i="9" s="1"/>
  <c r="E350" i="9"/>
  <c r="C350" i="9"/>
  <c r="A347" i="9"/>
  <c r="B350" i="9" l="1"/>
  <c r="F350" i="9" s="1"/>
  <c r="E351" i="9"/>
  <c r="C351" i="9"/>
  <c r="B351" i="9" l="1"/>
  <c r="E352" i="9"/>
  <c r="C352" i="9"/>
  <c r="A350" i="9"/>
  <c r="B352" i="9" l="1"/>
  <c r="F352" i="9" s="1"/>
  <c r="A352" i="9" s="1"/>
  <c r="E353" i="9"/>
  <c r="C353" i="9"/>
  <c r="F351" i="9"/>
  <c r="A351" i="9" l="1"/>
  <c r="B353" i="9"/>
  <c r="F353" i="9" s="1"/>
  <c r="A353" i="9" s="1"/>
  <c r="C354" i="9"/>
  <c r="E354" i="9"/>
  <c r="B354" i="9" l="1"/>
  <c r="F354" i="9" s="1"/>
  <c r="A354" i="9" s="1"/>
  <c r="E355" i="9"/>
  <c r="C355" i="9"/>
  <c r="B355" i="9" l="1"/>
  <c r="F355" i="9" s="1"/>
  <c r="A355" i="9" s="1"/>
  <c r="C356" i="9"/>
  <c r="E356" i="9"/>
  <c r="H356" i="9" s="1"/>
  <c r="B356" i="9" l="1"/>
  <c r="E357" i="9"/>
  <c r="C357" i="9"/>
  <c r="B357" i="9" l="1"/>
  <c r="E358" i="9"/>
  <c r="C358" i="9"/>
  <c r="F356" i="9"/>
  <c r="H355" i="9"/>
  <c r="A356" i="9" l="1"/>
  <c r="H354" i="9"/>
  <c r="B358" i="9"/>
  <c r="F358" i="9" s="1"/>
  <c r="A358" i="9" s="1"/>
  <c r="E359" i="9"/>
  <c r="C359" i="9"/>
  <c r="F357" i="9"/>
  <c r="A357" i="9" l="1"/>
  <c r="B359" i="9"/>
  <c r="C360" i="9"/>
  <c r="E360" i="9"/>
  <c r="F359" i="9" l="1"/>
  <c r="B360" i="9"/>
  <c r="F360" i="9" s="1"/>
  <c r="A360" i="9" s="1"/>
  <c r="E361" i="9"/>
  <c r="C361" i="9"/>
  <c r="B361" i="9" l="1"/>
  <c r="F361" i="9" s="1"/>
  <c r="A361" i="9" s="1"/>
  <c r="E362" i="9"/>
  <c r="C362" i="9"/>
  <c r="A359" i="9"/>
  <c r="B362" i="9" l="1"/>
  <c r="F362" i="9" s="1"/>
  <c r="E363" i="9"/>
  <c r="C363" i="9"/>
  <c r="B363" i="9" l="1"/>
  <c r="C364" i="9"/>
  <c r="E364" i="9"/>
  <c r="A362" i="9"/>
  <c r="B364" i="9" l="1"/>
  <c r="F364" i="9" s="1"/>
  <c r="A364" i="9" s="1"/>
  <c r="E365" i="9"/>
  <c r="C365" i="9"/>
  <c r="F363" i="9"/>
  <c r="A363" i="9" l="1"/>
  <c r="B365" i="9"/>
  <c r="F365" i="9" s="1"/>
  <c r="A365" i="9" s="1"/>
  <c r="C366" i="9"/>
  <c r="E366" i="9"/>
  <c r="B366" i="9" l="1"/>
  <c r="F366" i="9" s="1"/>
  <c r="A366" i="9" s="1"/>
  <c r="E367" i="9"/>
  <c r="C367" i="9"/>
  <c r="B367" i="9" l="1"/>
  <c r="F367" i="9" s="1"/>
  <c r="A367" i="9" s="1"/>
  <c r="E368" i="9"/>
  <c r="C368" i="9"/>
  <c r="E369" i="9" l="1"/>
  <c r="G371" i="9" s="1"/>
  <c r="H368" i="9"/>
  <c r="B368" i="9"/>
  <c r="C369" i="9"/>
  <c r="F368" i="9" l="1"/>
  <c r="B369" i="9"/>
  <c r="G370" i="9" s="1"/>
  <c r="H367" i="9"/>
  <c r="A368" i="9" l="1"/>
  <c r="F369" i="9"/>
  <c r="H366" i="9"/>
</calcChain>
</file>

<file path=xl/comments1.xml><?xml version="1.0" encoding="utf-8"?>
<comments xmlns="http://schemas.openxmlformats.org/spreadsheetml/2006/main">
  <authors>
    <author>保健福祉推進課</author>
  </authors>
  <commentList>
    <comment ref="E2" authorId="0" shapeId="0">
      <text>
        <r>
          <rPr>
            <sz val="11"/>
            <color indexed="81"/>
            <rFont val="ＭＳ ゴシック"/>
            <family val="3"/>
            <charset val="128"/>
          </rPr>
          <t>必須資料：◎
場合によって必要な書類：○</t>
        </r>
      </text>
    </comment>
    <comment ref="F2" authorId="0" shapeId="0">
      <text>
        <r>
          <rPr>
            <sz val="11"/>
            <color indexed="81"/>
            <rFont val="ＭＳ Ｐゴシック"/>
            <family val="3"/>
            <charset val="128"/>
          </rPr>
          <t>添付したものについては○印を記入すること</t>
        </r>
      </text>
    </comment>
  </commentList>
</comments>
</file>

<file path=xl/comments2.xml><?xml version="1.0" encoding="utf-8"?>
<comments xmlns="http://schemas.openxmlformats.org/spreadsheetml/2006/main">
  <authors>
    <author>aps-14</author>
  </authors>
  <commentList>
    <comment ref="C24" authorId="0" shapeId="0">
      <text>
        <r>
          <rPr>
            <sz val="9"/>
            <color indexed="81"/>
            <rFont val="ＭＳ Ｐゴシック"/>
            <family val="3"/>
            <charset val="128"/>
          </rPr>
          <t>社会福祉法人以外の場合はこれに代わる決算書（貸借対照表、損益計算書等）
添付した場合は□を■に変更</t>
        </r>
      </text>
    </comment>
  </commentList>
</comments>
</file>

<file path=xl/comments3.xml><?xml version="1.0" encoding="utf-8"?>
<comments xmlns="http://schemas.openxmlformats.org/spreadsheetml/2006/main">
  <authors>
    <author>作成者</author>
  </authors>
  <commentList>
    <comment ref="AA38" authorId="0" shapeId="0">
      <text>
        <r>
          <rPr>
            <sz val="9"/>
            <color indexed="81"/>
            <rFont val="MS P ゴシック"/>
            <family val="3"/>
            <charset val="128"/>
          </rPr>
          <t>「協調融資」欄には、『主な説明項目』の記載内容をご理解の上、該当する場合は○を付してください。</t>
        </r>
      </text>
    </comment>
  </commentList>
</comments>
</file>

<file path=xl/comments4.xml><?xml version="1.0" encoding="utf-8"?>
<comments xmlns="http://schemas.openxmlformats.org/spreadsheetml/2006/main">
  <authors>
    <author>火口　博行</author>
  </authors>
  <commentList>
    <comment ref="I15" authorId="0" shapeId="0">
      <text>
        <r>
          <rPr>
            <sz val="9"/>
            <color indexed="81"/>
            <rFont val="ＭＳ Ｐゴシック"/>
            <family val="3"/>
            <charset val="128"/>
          </rPr>
          <t xml:space="preserve">事業種別ごとの専有部分の面積を入力
</t>
        </r>
      </text>
    </comment>
    <comment ref="B20" authorId="0" shapeId="0">
      <text>
        <r>
          <rPr>
            <sz val="9"/>
            <color indexed="81"/>
            <rFont val="ＭＳ Ｐゴシック"/>
            <family val="3"/>
            <charset val="128"/>
          </rPr>
          <t xml:space="preserve">
</t>
        </r>
        <r>
          <rPr>
            <sz val="9"/>
            <color indexed="10"/>
            <rFont val="ＭＳ Ｐゴシック"/>
            <family val="3"/>
            <charset val="128"/>
          </rPr>
          <t>総事業費から対象外経費を除いた額を記載
設計監理料は工事費の2.6％を上限とする。</t>
        </r>
      </text>
    </comment>
    <comment ref="H25" authorId="0" shapeId="0">
      <text>
        <r>
          <rPr>
            <sz val="9"/>
            <color indexed="81"/>
            <rFont val="ＭＳ Ｐゴシック"/>
            <family val="3"/>
            <charset val="128"/>
          </rPr>
          <t xml:space="preserve">共有部分がある場合に入力
</t>
        </r>
      </text>
    </comment>
  </commentList>
</comments>
</file>

<file path=xl/sharedStrings.xml><?xml version="1.0" encoding="utf-8"?>
<sst xmlns="http://schemas.openxmlformats.org/spreadsheetml/2006/main" count="902" uniqueCount="638">
  <si>
    <t>法人名</t>
    <rPh sb="0" eb="2">
      <t>ホウジン</t>
    </rPh>
    <rPh sb="2" eb="3">
      <t>メイ</t>
    </rPh>
    <phoneticPr fontId="2"/>
  </si>
  <si>
    <t>備　　考</t>
    <rPh sb="0" eb="4">
      <t>ビコウ</t>
    </rPh>
    <phoneticPr fontId="2"/>
  </si>
  <si>
    <t>・施設整備費</t>
    <rPh sb="1" eb="3">
      <t>シセツ</t>
    </rPh>
    <rPh sb="3" eb="6">
      <t>セイビヒ</t>
    </rPh>
    <phoneticPr fontId="2"/>
  </si>
  <si>
    <t>・設備整備費</t>
    <rPh sb="1" eb="3">
      <t>セツビ</t>
    </rPh>
    <rPh sb="3" eb="6">
      <t>セイビヒ</t>
    </rPh>
    <phoneticPr fontId="2"/>
  </si>
  <si>
    <t>・設計監理費</t>
    <rPh sb="1" eb="3">
      <t>セッケイ</t>
    </rPh>
    <rPh sb="3" eb="4">
      <t>カン</t>
    </rPh>
    <rPh sb="4" eb="5">
      <t>リ</t>
    </rPh>
    <rPh sb="5" eb="6">
      <t>ヒ</t>
    </rPh>
    <phoneticPr fontId="2"/>
  </si>
  <si>
    <t>・借入金</t>
    <rPh sb="1" eb="3">
      <t>カリイレ</t>
    </rPh>
    <rPh sb="3" eb="4">
      <t>キン</t>
    </rPh>
    <phoneticPr fontId="2"/>
  </si>
  <si>
    <t>・その他</t>
    <rPh sb="3" eb="4">
      <t>タ</t>
    </rPh>
    <phoneticPr fontId="2"/>
  </si>
  <si>
    <t>合　　計</t>
    <rPh sb="0" eb="4">
      <t>ゴウケイ</t>
    </rPh>
    <phoneticPr fontId="2"/>
  </si>
  <si>
    <t>借　　入　　先</t>
    <rPh sb="0" eb="4">
      <t>カリイレキン</t>
    </rPh>
    <rPh sb="6" eb="7">
      <t>サキ</t>
    </rPh>
    <phoneticPr fontId="2"/>
  </si>
  <si>
    <t>年齢</t>
    <rPh sb="0" eb="2">
      <t>ネンレイ</t>
    </rPh>
    <phoneticPr fontId="2"/>
  </si>
  <si>
    <t>・本部会計繰入金</t>
    <rPh sb="1" eb="3">
      <t>ホンブ</t>
    </rPh>
    <rPh sb="3" eb="5">
      <t>カイケイ</t>
    </rPh>
    <rPh sb="5" eb="7">
      <t>クリイレ</t>
    </rPh>
    <rPh sb="7" eb="8">
      <t>キン</t>
    </rPh>
    <phoneticPr fontId="2"/>
  </si>
  <si>
    <t>福祉医療機構</t>
    <rPh sb="0" eb="2">
      <t>フクシ</t>
    </rPh>
    <rPh sb="2" eb="4">
      <t>イリョウ</t>
    </rPh>
    <rPh sb="4" eb="6">
      <t>キコウ</t>
    </rPh>
    <phoneticPr fontId="2"/>
  </si>
  <si>
    <t>市中銀行</t>
    <rPh sb="0" eb="2">
      <t>シチュウ</t>
    </rPh>
    <rPh sb="2" eb="4">
      <t>ギンコウ</t>
    </rPh>
    <phoneticPr fontId="2"/>
  </si>
  <si>
    <t>・予備費</t>
    <rPh sb="1" eb="4">
      <t>ヨビヒ</t>
    </rPh>
    <phoneticPr fontId="2"/>
  </si>
  <si>
    <t>社会福祉施設等施設整備事業計画に係る独立行政法人福祉医療機構との協議内容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ドクリツ</t>
    </rPh>
    <rPh sb="20" eb="22">
      <t>ギョウセイ</t>
    </rPh>
    <rPh sb="22" eb="24">
      <t>ホウジン</t>
    </rPh>
    <rPh sb="24" eb="26">
      <t>フクシ</t>
    </rPh>
    <rPh sb="26" eb="28">
      <t>イリョウ</t>
    </rPh>
    <rPh sb="28" eb="30">
      <t>キコウ</t>
    </rPh>
    <rPh sb="32" eb="34">
      <t>キョウギ</t>
    </rPh>
    <rPh sb="34" eb="36">
      <t>ナイヨウ</t>
    </rPh>
    <phoneticPr fontId="2"/>
  </si>
  <si>
    <t>代表者名</t>
    <rPh sb="0" eb="3">
      <t>ダイヒョウシャ</t>
    </rPh>
    <rPh sb="3" eb="4">
      <t>メイ</t>
    </rPh>
    <phoneticPr fontId="2"/>
  </si>
  <si>
    <t>　詳細は以下のとおりです。</t>
    <phoneticPr fontId="2"/>
  </si>
  <si>
    <t>記</t>
    <rPh sb="0" eb="1">
      <t>キ</t>
    </rPh>
    <phoneticPr fontId="2"/>
  </si>
  <si>
    <t>協議年月日</t>
    <rPh sb="0" eb="2">
      <t>キョウギ</t>
    </rPh>
    <rPh sb="2" eb="5">
      <t>ネンガッピ</t>
    </rPh>
    <phoneticPr fontId="2"/>
  </si>
  <si>
    <t>協議担当者</t>
    <rPh sb="0" eb="2">
      <t>キョウギ</t>
    </rPh>
    <rPh sb="2" eb="5">
      <t>タントウシャ</t>
    </rPh>
    <phoneticPr fontId="2"/>
  </si>
  <si>
    <t>協議した資金計画</t>
    <rPh sb="0" eb="2">
      <t>キョウギ</t>
    </rPh>
    <rPh sb="4" eb="6">
      <t>シキン</t>
    </rPh>
    <rPh sb="6" eb="8">
      <t>ケイカク</t>
    </rPh>
    <phoneticPr fontId="2"/>
  </si>
  <si>
    <t>事　　業　　費　　　　　　（円）</t>
    <rPh sb="0" eb="7">
      <t>ジギョウヒ</t>
    </rPh>
    <rPh sb="14" eb="15">
      <t>エン</t>
    </rPh>
    <phoneticPr fontId="2"/>
  </si>
  <si>
    <t>合　　計</t>
    <rPh sb="0" eb="1">
      <t>ゴウ</t>
    </rPh>
    <rPh sb="3" eb="4">
      <t>ケイ</t>
    </rPh>
    <phoneticPr fontId="2"/>
  </si>
  <si>
    <t>最多償還年次の年間償還額　 　（円）</t>
    <rPh sb="0" eb="2">
      <t>サイタ</t>
    </rPh>
    <rPh sb="2" eb="4">
      <t>ショウカン</t>
    </rPh>
    <rPh sb="4" eb="5">
      <t>ネン</t>
    </rPh>
    <rPh sb="5" eb="6">
      <t>ジ</t>
    </rPh>
    <rPh sb="7" eb="9">
      <t>ネンカン</t>
    </rPh>
    <rPh sb="9" eb="11">
      <t>ショウカン</t>
    </rPh>
    <rPh sb="11" eb="12">
      <t>ガク</t>
    </rPh>
    <rPh sb="16" eb="17">
      <t>エン</t>
    </rPh>
    <phoneticPr fontId="2"/>
  </si>
  <si>
    <t>年目</t>
    <rPh sb="0" eb="2">
      <t>ネンメ</t>
    </rPh>
    <phoneticPr fontId="2"/>
  </si>
  <si>
    <t>協議メモ</t>
    <rPh sb="0" eb="2">
      <t>キョウギ</t>
    </rPh>
    <phoneticPr fontId="2"/>
  </si>
  <si>
    <t>借　　入　　金　　償　　還　　計　　画　　等　　一　　覧</t>
    <rPh sb="0" eb="1">
      <t>シャク</t>
    </rPh>
    <rPh sb="3" eb="4">
      <t>イ</t>
    </rPh>
    <rPh sb="6" eb="7">
      <t>キン</t>
    </rPh>
    <rPh sb="9" eb="10">
      <t>ツグナ</t>
    </rPh>
    <rPh sb="12" eb="13">
      <t>メグ</t>
    </rPh>
    <rPh sb="15" eb="16">
      <t>ケイ</t>
    </rPh>
    <rPh sb="18" eb="19">
      <t>ガ</t>
    </rPh>
    <rPh sb="21" eb="22">
      <t>トウ</t>
    </rPh>
    <rPh sb="24" eb="25">
      <t>イチ</t>
    </rPh>
    <rPh sb="27" eb="28">
      <t>ラン</t>
    </rPh>
    <phoneticPr fontId="2"/>
  </si>
  <si>
    <t>借入先</t>
    <rPh sb="0" eb="3">
      <t>カリイレサキ</t>
    </rPh>
    <phoneticPr fontId="2"/>
  </si>
  <si>
    <t>施設名</t>
    <rPh sb="0" eb="2">
      <t>シセツ</t>
    </rPh>
    <rPh sb="2" eb="3">
      <t>メイ</t>
    </rPh>
    <phoneticPr fontId="2"/>
  </si>
  <si>
    <t>返済回数</t>
    <rPh sb="0" eb="2">
      <t>ヘンサイ</t>
    </rPh>
    <rPh sb="2" eb="4">
      <t>カイスウ</t>
    </rPh>
    <phoneticPr fontId="2"/>
  </si>
  <si>
    <t>返済年度</t>
    <rPh sb="0" eb="2">
      <t>ヘンサイ</t>
    </rPh>
    <rPh sb="2" eb="4">
      <t>ネンド</t>
    </rPh>
    <phoneticPr fontId="2"/>
  </si>
  <si>
    <t>元金</t>
    <rPh sb="0" eb="2">
      <t>ガンキン</t>
    </rPh>
    <phoneticPr fontId="2"/>
  </si>
  <si>
    <t>利　　息</t>
    <rPh sb="0" eb="1">
      <t>リ</t>
    </rPh>
    <rPh sb="3" eb="4">
      <t>イキ</t>
    </rPh>
    <phoneticPr fontId="2"/>
  </si>
  <si>
    <t>元　金　残</t>
    <rPh sb="0" eb="1">
      <t>モト</t>
    </rPh>
    <rPh sb="2" eb="3">
      <t>キン</t>
    </rPh>
    <rPh sb="4" eb="5">
      <t>ザン</t>
    </rPh>
    <phoneticPr fontId="2"/>
  </si>
  <si>
    <t>合計</t>
    <rPh sb="0" eb="2">
      <t>ゴウケイ</t>
    </rPh>
    <phoneticPr fontId="2"/>
  </si>
  <si>
    <t>判　　定</t>
    <rPh sb="0" eb="1">
      <t>ハン</t>
    </rPh>
    <rPh sb="3" eb="4">
      <t>サダム</t>
    </rPh>
    <phoneticPr fontId="2"/>
  </si>
  <si>
    <t>償還財源
合　　　計</t>
    <rPh sb="0" eb="2">
      <t>ショウカン</t>
    </rPh>
    <rPh sb="2" eb="4">
      <t>ザイゲン</t>
    </rPh>
    <rPh sb="6" eb="7">
      <t>ゴウ</t>
    </rPh>
    <rPh sb="10" eb="11">
      <t>ケイ</t>
    </rPh>
    <phoneticPr fontId="2"/>
  </si>
  <si>
    <t>償　　還　　財　　源　　内　　訳</t>
    <rPh sb="0" eb="1">
      <t>ツグナ</t>
    </rPh>
    <rPh sb="3" eb="4">
      <t>メグ</t>
    </rPh>
    <rPh sb="6" eb="7">
      <t>ザイ</t>
    </rPh>
    <rPh sb="9" eb="10">
      <t>ミナモト</t>
    </rPh>
    <rPh sb="12" eb="13">
      <t>ウチ</t>
    </rPh>
    <rPh sb="15" eb="16">
      <t>ヤク</t>
    </rPh>
    <phoneticPr fontId="2"/>
  </si>
  <si>
    <t>寄 付 を 予 定 し て い る 場 合</t>
    <rPh sb="0" eb="1">
      <t>ヤドリキ</t>
    </rPh>
    <rPh sb="2" eb="3">
      <t>ヅケ</t>
    </rPh>
    <rPh sb="6" eb="7">
      <t>ヨ</t>
    </rPh>
    <rPh sb="8" eb="9">
      <t>サダム</t>
    </rPh>
    <rPh sb="18" eb="19">
      <t>バ</t>
    </rPh>
    <rPh sb="20" eb="21">
      <t>ゴウ</t>
    </rPh>
    <phoneticPr fontId="2"/>
  </si>
  <si>
    <t>氏名</t>
    <rPh sb="0" eb="2">
      <t>シメイ</t>
    </rPh>
    <phoneticPr fontId="2"/>
  </si>
  <si>
    <t>職業</t>
    <rPh sb="0" eb="2">
      <t>ショクギョウ</t>
    </rPh>
    <phoneticPr fontId="2"/>
  </si>
  <si>
    <t>(注)2</t>
    <rPh sb="1" eb="2">
      <t>チュウ</t>
    </rPh>
    <phoneticPr fontId="2"/>
  </si>
  <si>
    <t>前年課税所得</t>
    <rPh sb="0" eb="2">
      <t>ゼンネン</t>
    </rPh>
    <rPh sb="2" eb="4">
      <t>カゼイ</t>
    </rPh>
    <rPh sb="4" eb="6">
      <t>ショトク</t>
    </rPh>
    <phoneticPr fontId="2"/>
  </si>
  <si>
    <t>法人との関係</t>
    <rPh sb="0" eb="2">
      <t>ホウジン</t>
    </rPh>
    <rPh sb="4" eb="6">
      <t>カンケイ</t>
    </rPh>
    <phoneticPr fontId="2"/>
  </si>
  <si>
    <t>銀行</t>
    <rPh sb="0" eb="2">
      <t>ギンコウ</t>
    </rPh>
    <phoneticPr fontId="2"/>
  </si>
  <si>
    <t>（</t>
    <phoneticPr fontId="26"/>
  </si>
  <si>
    <t>区     分</t>
    <rPh sb="0" eb="1">
      <t>ク</t>
    </rPh>
    <rPh sb="6" eb="7">
      <t>ブン</t>
    </rPh>
    <phoneticPr fontId="26"/>
  </si>
  <si>
    <t>千円</t>
    <rPh sb="0" eb="2">
      <t>センエン</t>
    </rPh>
    <phoneticPr fontId="26"/>
  </si>
  <si>
    <t>円/㎡</t>
    <rPh sb="0" eb="1">
      <t>エン</t>
    </rPh>
    <phoneticPr fontId="26"/>
  </si>
  <si>
    <t>資　 金　 内　 訳　　　　　　　　（円）</t>
    <rPh sb="0" eb="4">
      <t>シキン</t>
    </rPh>
    <rPh sb="6" eb="10">
      <t>ウチワケ</t>
    </rPh>
    <rPh sb="19" eb="20">
      <t>エン</t>
    </rPh>
    <phoneticPr fontId="2"/>
  </si>
  <si>
    <t>％</t>
    <phoneticPr fontId="26"/>
  </si>
  <si>
    <t>）</t>
    <phoneticPr fontId="26"/>
  </si>
  <si>
    <t>㎡</t>
    <phoneticPr fontId="26"/>
  </si>
  <si>
    <t>住　　所</t>
    <rPh sb="0" eb="1">
      <t>ジュウ</t>
    </rPh>
    <rPh sb="3" eb="4">
      <t>ショ</t>
    </rPh>
    <phoneticPr fontId="2"/>
  </si>
  <si>
    <t>（円）</t>
    <rPh sb="1" eb="2">
      <t>エン</t>
    </rPh>
    <phoneticPr fontId="2"/>
  </si>
  <si>
    <t>（上段）施設名称
（下段）設置主体</t>
    <rPh sb="1" eb="3">
      <t>ジョウダン</t>
    </rPh>
    <rPh sb="4" eb="6">
      <t>シセツ</t>
    </rPh>
    <rPh sb="6" eb="8">
      <t>メイショウ</t>
    </rPh>
    <rPh sb="11" eb="13">
      <t>ゲダン</t>
    </rPh>
    <phoneticPr fontId="2"/>
  </si>
  <si>
    <t>事業開始
年月</t>
    <rPh sb="0" eb="2">
      <t>ジギョウ</t>
    </rPh>
    <rPh sb="2" eb="4">
      <t>カイシ</t>
    </rPh>
    <rPh sb="5" eb="7">
      <t>ネンゲツ</t>
    </rPh>
    <phoneticPr fontId="2"/>
  </si>
  <si>
    <t>対象経費
の実支出
（予定）額</t>
    <rPh sb="0" eb="2">
      <t>タイショウ</t>
    </rPh>
    <rPh sb="2" eb="4">
      <t>ケイヒ</t>
    </rPh>
    <rPh sb="6" eb="9">
      <t>ジツシシュツ</t>
    </rPh>
    <rPh sb="11" eb="13">
      <t>ヨテイ</t>
    </rPh>
    <rPh sb="14" eb="15">
      <t>ガク</t>
    </rPh>
    <phoneticPr fontId="2"/>
  </si>
  <si>
    <t>算定基準
による
算定額</t>
    <rPh sb="0" eb="2">
      <t>サンテイ</t>
    </rPh>
    <rPh sb="2" eb="4">
      <t>キジュン</t>
    </rPh>
    <rPh sb="9" eb="10">
      <t>サン</t>
    </rPh>
    <rPh sb="10" eb="11">
      <t>サダム</t>
    </rPh>
    <rPh sb="11" eb="12">
      <t>ガク</t>
    </rPh>
    <phoneticPr fontId="2"/>
  </si>
  <si>
    <t>a</t>
    <phoneticPr fontId="2"/>
  </si>
  <si>
    <t>b</t>
    <phoneticPr fontId="2"/>
  </si>
  <si>
    <t>c</t>
    <phoneticPr fontId="2"/>
  </si>
  <si>
    <t>按分率</t>
    <rPh sb="0" eb="2">
      <t>アンブン</t>
    </rPh>
    <rPh sb="2" eb="3">
      <t>リツ</t>
    </rPh>
    <phoneticPr fontId="2"/>
  </si>
  <si>
    <t>事業種別</t>
    <rPh sb="0" eb="2">
      <t>ジギョウ</t>
    </rPh>
    <rPh sb="2" eb="4">
      <t>シュベツ</t>
    </rPh>
    <phoneticPr fontId="2"/>
  </si>
  <si>
    <t>計</t>
    <rPh sb="0" eb="1">
      <t>ケイ</t>
    </rPh>
    <phoneticPr fontId="2"/>
  </si>
  <si>
    <t>共有部分の面積</t>
    <rPh sb="0" eb="2">
      <t>キョウユウ</t>
    </rPh>
    <rPh sb="2" eb="4">
      <t>ブブン</t>
    </rPh>
    <rPh sb="5" eb="7">
      <t>メンセキ</t>
    </rPh>
    <phoneticPr fontId="2"/>
  </si>
  <si>
    <t>㎡</t>
    <phoneticPr fontId="2"/>
  </si>
  <si>
    <t>※共有部分はあるが対象面積としない場合はＢ欄に０を入力</t>
    <rPh sb="1" eb="3">
      <t>キョウユウ</t>
    </rPh>
    <rPh sb="3" eb="5">
      <t>ブブン</t>
    </rPh>
    <rPh sb="9" eb="11">
      <t>タイショウ</t>
    </rPh>
    <rPh sb="11" eb="13">
      <t>メンセキ</t>
    </rPh>
    <rPh sb="17" eb="19">
      <t>バアイ</t>
    </rPh>
    <rPh sb="21" eb="22">
      <t>ラン</t>
    </rPh>
    <rPh sb="25" eb="27">
      <t>ニュウリョク</t>
    </rPh>
    <phoneticPr fontId="2"/>
  </si>
  <si>
    <t>（内訳）</t>
    <rPh sb="1" eb="3">
      <t>ウチワケ</t>
    </rPh>
    <phoneticPr fontId="2"/>
  </si>
  <si>
    <t>既往借入金の状況（法人全体）</t>
    <rPh sb="0" eb="2">
      <t>キオウ</t>
    </rPh>
    <rPh sb="2" eb="5">
      <t>カリイレキン</t>
    </rPh>
    <rPh sb="6" eb="8">
      <t>ジョウキョウ</t>
    </rPh>
    <rPh sb="9" eb="11">
      <t>ホウジン</t>
    </rPh>
    <rPh sb="11" eb="13">
      <t>ゼンタイ</t>
    </rPh>
    <phoneticPr fontId="1"/>
  </si>
  <si>
    <t>（金額単位：千円）</t>
    <rPh sb="1" eb="3">
      <t>キンガク</t>
    </rPh>
    <rPh sb="3" eb="5">
      <t>タンイ</t>
    </rPh>
    <rPh sb="6" eb="8">
      <t>センエン</t>
    </rPh>
    <phoneticPr fontId="1"/>
  </si>
  <si>
    <t>区分</t>
  </si>
  <si>
    <t>借 入 先</t>
  </si>
  <si>
    <t>借  入</t>
  </si>
  <si>
    <t>借  入  金  額</t>
  </si>
  <si>
    <t>借入目的</t>
    <rPh sb="0" eb="2">
      <t>カリイ</t>
    </rPh>
    <rPh sb="2" eb="4">
      <t>モクテキ</t>
    </rPh>
    <phoneticPr fontId="1"/>
  </si>
  <si>
    <t xml:space="preserve">借  入  条  件 </t>
  </si>
  <si>
    <t>上段：償還金支出
下段：元金補助額</t>
    <rPh sb="0" eb="2">
      <t>ジョウダン</t>
    </rPh>
    <rPh sb="3" eb="6">
      <t>ショウカンキン</t>
    </rPh>
    <rPh sb="6" eb="8">
      <t>シシュツ</t>
    </rPh>
    <rPh sb="9" eb="11">
      <t>ゲダン</t>
    </rPh>
    <rPh sb="12" eb="14">
      <t>ガンキン</t>
    </rPh>
    <rPh sb="14" eb="16">
      <t>ホジョ</t>
    </rPh>
    <rPh sb="16" eb="17">
      <t>ガク</t>
    </rPh>
    <phoneticPr fontId="1"/>
  </si>
  <si>
    <t>利                息</t>
  </si>
  <si>
    <t>上段：利息支出
下段：利息補助額</t>
    <rPh sb="0" eb="2">
      <t>ジョウダン</t>
    </rPh>
    <rPh sb="3" eb="5">
      <t>リソク</t>
    </rPh>
    <rPh sb="5" eb="7">
      <t>シシュツ</t>
    </rPh>
    <rPh sb="8" eb="10">
      <t>ゲダン</t>
    </rPh>
    <rPh sb="11" eb="13">
      <t>リソク</t>
    </rPh>
    <rPh sb="13" eb="15">
      <t>ホジョ</t>
    </rPh>
    <rPh sb="15" eb="16">
      <t>ガク</t>
    </rPh>
    <phoneticPr fontId="1"/>
  </si>
  <si>
    <t>年月日</t>
    <phoneticPr fontId="1"/>
  </si>
  <si>
    <t>当  初</t>
  </si>
  <si>
    <t>施設名</t>
    <rPh sb="0" eb="2">
      <t>シセツ</t>
    </rPh>
    <rPh sb="2" eb="3">
      <t>メイ</t>
    </rPh>
    <phoneticPr fontId="1"/>
  </si>
  <si>
    <t>使途</t>
    <rPh sb="0" eb="2">
      <t>シト</t>
    </rPh>
    <phoneticPr fontId="1"/>
  </si>
  <si>
    <t>期限</t>
    <rPh sb="0" eb="2">
      <t>キゲン</t>
    </rPh>
    <phoneticPr fontId="1"/>
  </si>
  <si>
    <t>償還方法</t>
    <rPh sb="0" eb="2">
      <t>ショウカン</t>
    </rPh>
    <rPh sb="2" eb="4">
      <t>ホウホウ</t>
    </rPh>
    <phoneticPr fontId="1"/>
  </si>
  <si>
    <t>設備資金借入金</t>
    <rPh sb="0" eb="2">
      <t>セツビ</t>
    </rPh>
    <rPh sb="2" eb="4">
      <t>シキン</t>
    </rPh>
    <rPh sb="4" eb="6">
      <t>カリイレ</t>
    </rPh>
    <rPh sb="6" eb="7">
      <t>キン</t>
    </rPh>
    <phoneticPr fontId="1"/>
  </si>
  <si>
    <t>小　計 (A)</t>
    <rPh sb="0" eb="1">
      <t>ショウ</t>
    </rPh>
    <rPh sb="2" eb="3">
      <t>ケイ</t>
    </rPh>
    <phoneticPr fontId="1"/>
  </si>
  <si>
    <t>長期運営資金借入金</t>
    <rPh sb="0" eb="2">
      <t>チョウキ</t>
    </rPh>
    <rPh sb="2" eb="4">
      <t>ウンエイ</t>
    </rPh>
    <rPh sb="4" eb="6">
      <t>シキン</t>
    </rPh>
    <rPh sb="6" eb="8">
      <t>カリイレ</t>
    </rPh>
    <rPh sb="8" eb="9">
      <t>キン</t>
    </rPh>
    <phoneticPr fontId="1"/>
  </si>
  <si>
    <t>小　計 (B)</t>
    <rPh sb="0" eb="1">
      <t>ショウ</t>
    </rPh>
    <rPh sb="2" eb="3">
      <t>ケイ</t>
    </rPh>
    <phoneticPr fontId="1"/>
  </si>
  <si>
    <t>短期運営資金借入金</t>
    <rPh sb="0" eb="2">
      <t>タンキ</t>
    </rPh>
    <rPh sb="2" eb="4">
      <t>ウンエイ</t>
    </rPh>
    <rPh sb="4" eb="6">
      <t>シキン</t>
    </rPh>
    <rPh sb="6" eb="8">
      <t>カリイレ</t>
    </rPh>
    <rPh sb="8" eb="9">
      <t>キン</t>
    </rPh>
    <phoneticPr fontId="1"/>
  </si>
  <si>
    <t>小　計 (C)</t>
    <rPh sb="0" eb="1">
      <t>ショウ</t>
    </rPh>
    <rPh sb="2" eb="3">
      <t>ケイ</t>
    </rPh>
    <phoneticPr fontId="1"/>
  </si>
  <si>
    <t>借入金総合計 （A+B+C）</t>
    <rPh sb="3" eb="5">
      <t>ソウゴウ</t>
    </rPh>
    <rPh sb="5" eb="6">
      <t>ケイ</t>
    </rPh>
    <phoneticPr fontId="1"/>
  </si>
  <si>
    <t>３　資金計画</t>
    <rPh sb="2" eb="4">
      <t>シキン</t>
    </rPh>
    <rPh sb="4" eb="6">
      <t>ケイカク</t>
    </rPh>
    <phoneticPr fontId="2"/>
  </si>
  <si>
    <t>・補助金(交付金）</t>
    <rPh sb="1" eb="4">
      <t>ホジョキン</t>
    </rPh>
    <rPh sb="5" eb="8">
      <t>コウフキン</t>
    </rPh>
    <phoneticPr fontId="2"/>
  </si>
  <si>
    <t>【①借入金】</t>
    <rPh sb="2" eb="5">
      <t>カリイレキン</t>
    </rPh>
    <phoneticPr fontId="2"/>
  </si>
  <si>
    <t>借入額　　　　　（円）</t>
    <rPh sb="0" eb="2">
      <t>カリイレ</t>
    </rPh>
    <rPh sb="2" eb="3">
      <t>ガク</t>
    </rPh>
    <rPh sb="9" eb="10">
      <t>エン</t>
    </rPh>
    <phoneticPr fontId="2"/>
  </si>
  <si>
    <t>備考</t>
    <rPh sb="0" eb="2">
      <t>ビコウ</t>
    </rPh>
    <phoneticPr fontId="2"/>
  </si>
  <si>
    <t>【②その他内訳】</t>
    <rPh sb="4" eb="5">
      <t>タ</t>
    </rPh>
    <rPh sb="5" eb="7">
      <t>ウチワケ</t>
    </rPh>
    <phoneticPr fontId="2"/>
  </si>
  <si>
    <t>№</t>
    <phoneticPr fontId="2"/>
  </si>
  <si>
    <t>書　類　名</t>
    <rPh sb="0" eb="1">
      <t>ショ</t>
    </rPh>
    <rPh sb="2" eb="3">
      <t>タグイ</t>
    </rPh>
    <rPh sb="4" eb="5">
      <t>メイ</t>
    </rPh>
    <phoneticPr fontId="2"/>
  </si>
  <si>
    <r>
      <t xml:space="preserve">区　分
</t>
    </r>
    <r>
      <rPr>
        <sz val="8"/>
        <rFont val="ＭＳ Ｐゴシック"/>
        <family val="3"/>
        <charset val="128"/>
      </rPr>
      <t>※１</t>
    </r>
    <rPh sb="0" eb="1">
      <t>ク</t>
    </rPh>
    <rPh sb="2" eb="3">
      <t>ブン</t>
    </rPh>
    <phoneticPr fontId="2"/>
  </si>
  <si>
    <r>
      <t>法人確認</t>
    </r>
    <r>
      <rPr>
        <sz val="8"/>
        <rFont val="ＭＳ Ｐゴシック"/>
        <family val="3"/>
        <charset val="128"/>
      </rPr>
      <t>※２</t>
    </r>
    <rPh sb="0" eb="2">
      <t>ホウジン</t>
    </rPh>
    <rPh sb="2" eb="4">
      <t>カクニン</t>
    </rPh>
    <phoneticPr fontId="2"/>
  </si>
  <si>
    <t>◎</t>
    <phoneticPr fontId="2"/>
  </si>
  <si>
    <t>建物の概要等</t>
    <rPh sb="0" eb="1">
      <t>ケン</t>
    </rPh>
    <rPh sb="1" eb="2">
      <t>ブツ</t>
    </rPh>
    <rPh sb="3" eb="5">
      <t>ガイヨウ</t>
    </rPh>
    <rPh sb="5" eb="6">
      <t>ナド</t>
    </rPh>
    <phoneticPr fontId="2"/>
  </si>
  <si>
    <t>①</t>
    <phoneticPr fontId="2"/>
  </si>
  <si>
    <t>②</t>
    <phoneticPr fontId="2"/>
  </si>
  <si>
    <t>③</t>
    <phoneticPr fontId="2"/>
  </si>
  <si>
    <t>資金計画</t>
    <rPh sb="0" eb="2">
      <t>シキン</t>
    </rPh>
    <rPh sb="2" eb="4">
      <t>ケイカク</t>
    </rPh>
    <phoneticPr fontId="2"/>
  </si>
  <si>
    <t>残高証明書</t>
    <rPh sb="0" eb="2">
      <t>ザンダカ</t>
    </rPh>
    <rPh sb="2" eb="5">
      <t>ショウメイショ</t>
    </rPh>
    <phoneticPr fontId="2"/>
  </si>
  <si>
    <t>○</t>
    <phoneticPr fontId="2"/>
  </si>
  <si>
    <t>郵便番号</t>
    <rPh sb="0" eb="4">
      <t>ユウビンバンゴウ</t>
    </rPh>
    <phoneticPr fontId="2"/>
  </si>
  <si>
    <t>〒　　　－</t>
    <phoneticPr fontId="2"/>
  </si>
  <si>
    <t>施設の種類</t>
    <rPh sb="0" eb="2">
      <t>シセツ</t>
    </rPh>
    <rPh sb="3" eb="5">
      <t>シュルイ</t>
    </rPh>
    <phoneticPr fontId="2"/>
  </si>
  <si>
    <t>所在地</t>
    <rPh sb="0" eb="3">
      <t>ショザイチ</t>
    </rPh>
    <phoneticPr fontId="2"/>
  </si>
  <si>
    <t>定員</t>
    <rPh sb="0" eb="2">
      <t>テイイン</t>
    </rPh>
    <phoneticPr fontId="2"/>
  </si>
  <si>
    <t>同一建物内の併設事業所等</t>
    <rPh sb="0" eb="2">
      <t>ドウイツ</t>
    </rPh>
    <rPh sb="2" eb="4">
      <t>タテモノ</t>
    </rPh>
    <rPh sb="4" eb="5">
      <t>ナイ</t>
    </rPh>
    <rPh sb="6" eb="8">
      <t>ヘイセツ</t>
    </rPh>
    <rPh sb="8" eb="11">
      <t>ジギョウショ</t>
    </rPh>
    <rPh sb="11" eb="12">
      <t>トウ</t>
    </rPh>
    <phoneticPr fontId="2"/>
  </si>
  <si>
    <t>人</t>
    <rPh sb="0" eb="1">
      <t>ニン</t>
    </rPh>
    <phoneticPr fontId="2"/>
  </si>
  <si>
    <t>種別</t>
    <rPh sb="0" eb="2">
      <t>シュベツ</t>
    </rPh>
    <phoneticPr fontId="2"/>
  </si>
  <si>
    <t>定員等</t>
    <rPh sb="0" eb="2">
      <t>テイイン</t>
    </rPh>
    <rPh sb="2" eb="3">
      <t>トウ</t>
    </rPh>
    <phoneticPr fontId="2"/>
  </si>
  <si>
    <t>連絡先</t>
    <rPh sb="0" eb="3">
      <t>レンラクサキ</t>
    </rPh>
    <phoneticPr fontId="2"/>
  </si>
  <si>
    <t>電話</t>
    <rPh sb="0" eb="2">
      <t>デンワ</t>
    </rPh>
    <phoneticPr fontId="2"/>
  </si>
  <si>
    <t>ＦＡＸ</t>
    <phoneticPr fontId="2"/>
  </si>
  <si>
    <t>E-mail</t>
    <phoneticPr fontId="2"/>
  </si>
  <si>
    <t>担当者（施設の窓口の人）</t>
    <rPh sb="0" eb="3">
      <t>タントウシャ</t>
    </rPh>
    <rPh sb="4" eb="6">
      <t>シセツ</t>
    </rPh>
    <rPh sb="7" eb="9">
      <t>マドグチ</t>
    </rPh>
    <rPh sb="10" eb="11">
      <t>ニン</t>
    </rPh>
    <phoneticPr fontId="2"/>
  </si>
  <si>
    <t>２　建物の概要等</t>
    <rPh sb="2" eb="4">
      <t>タテモノ</t>
    </rPh>
    <rPh sb="5" eb="7">
      <t>ガイヨウ</t>
    </rPh>
    <rPh sb="7" eb="8">
      <t>ナド</t>
    </rPh>
    <phoneticPr fontId="2"/>
  </si>
  <si>
    <t>構造</t>
    <rPh sb="0" eb="2">
      <t>コウゾウ</t>
    </rPh>
    <phoneticPr fontId="2"/>
  </si>
  <si>
    <t>面積</t>
    <rPh sb="0" eb="2">
      <t>メンセキ</t>
    </rPh>
    <phoneticPr fontId="2"/>
  </si>
  <si>
    <t>造</t>
    <rPh sb="0" eb="1">
      <t>ツク</t>
    </rPh>
    <phoneticPr fontId="2"/>
  </si>
  <si>
    <t>階建て</t>
    <phoneticPr fontId="2"/>
  </si>
  <si>
    <t>←数値のみを入力（㎡は入力不要）</t>
    <rPh sb="1" eb="3">
      <t>スウチ</t>
    </rPh>
    <rPh sb="6" eb="8">
      <t>ニュウリョク</t>
    </rPh>
    <rPh sb="11" eb="13">
      <t>ニュウリョク</t>
    </rPh>
    <rPh sb="13" eb="15">
      <t>フヨウ</t>
    </rPh>
    <phoneticPr fontId="2"/>
  </si>
  <si>
    <t>延べ床面積</t>
    <rPh sb="0" eb="1">
      <t>ノ</t>
    </rPh>
    <rPh sb="2" eb="3">
      <t>ユカ</t>
    </rPh>
    <rPh sb="3" eb="5">
      <t>メンセキ</t>
    </rPh>
    <phoneticPr fontId="2"/>
  </si>
  <si>
    <t>土地の所有権等</t>
    <rPh sb="0" eb="2">
      <t>トチ</t>
    </rPh>
    <rPh sb="3" eb="6">
      <t>ショユウケン</t>
    </rPh>
    <rPh sb="6" eb="7">
      <t>トウ</t>
    </rPh>
    <phoneticPr fontId="2"/>
  </si>
  <si>
    <t>□所有　　□借上（賃貸）　　□借上（無償）</t>
    <rPh sb="1" eb="3">
      <t>ショユウ</t>
    </rPh>
    <rPh sb="6" eb="7">
      <t>カ</t>
    </rPh>
    <rPh sb="7" eb="8">
      <t>ア</t>
    </rPh>
    <rPh sb="9" eb="11">
      <t>チンタイ</t>
    </rPh>
    <rPh sb="15" eb="16">
      <t>カ</t>
    </rPh>
    <rPh sb="16" eb="17">
      <t>ア</t>
    </rPh>
    <rPh sb="18" eb="20">
      <t>ムショウ</t>
    </rPh>
    <phoneticPr fontId="2"/>
  </si>
  <si>
    <t>所有者名</t>
    <rPh sb="0" eb="2">
      <t>ショユウ</t>
    </rPh>
    <rPh sb="2" eb="3">
      <t>シャ</t>
    </rPh>
    <rPh sb="3" eb="4">
      <t>メイ</t>
    </rPh>
    <phoneticPr fontId="2"/>
  </si>
  <si>
    <t>建物の所有権等</t>
    <rPh sb="0" eb="2">
      <t>タテモノ</t>
    </rPh>
    <rPh sb="3" eb="6">
      <t>ショユウケン</t>
    </rPh>
    <rPh sb="6" eb="7">
      <t>トウ</t>
    </rPh>
    <phoneticPr fontId="2"/>
  </si>
  <si>
    <t>抵当権設定</t>
    <rPh sb="0" eb="2">
      <t>テイトウ</t>
    </rPh>
    <rPh sb="2" eb="3">
      <t>ケン</t>
    </rPh>
    <rPh sb="3" eb="5">
      <t>セッテイ</t>
    </rPh>
    <phoneticPr fontId="2"/>
  </si>
  <si>
    <t>土地</t>
    <rPh sb="0" eb="2">
      <t>トチ</t>
    </rPh>
    <phoneticPr fontId="2"/>
  </si>
  <si>
    <t>□有　　　□無</t>
    <rPh sb="1" eb="2">
      <t>アリ</t>
    </rPh>
    <rPh sb="6" eb="7">
      <t>ナ</t>
    </rPh>
    <phoneticPr fontId="2"/>
  </si>
  <si>
    <t>建物</t>
    <rPh sb="0" eb="2">
      <t>タテモノ</t>
    </rPh>
    <phoneticPr fontId="2"/>
  </si>
  <si>
    <t>着工予定年月日</t>
    <rPh sb="0" eb="2">
      <t>チャッコウ</t>
    </rPh>
    <rPh sb="2" eb="4">
      <t>ヨテイ</t>
    </rPh>
    <rPh sb="4" eb="6">
      <t>ネンゲツ</t>
    </rPh>
    <rPh sb="6" eb="7">
      <t>ヒ</t>
    </rPh>
    <phoneticPr fontId="2"/>
  </si>
  <si>
    <t>ヶ月</t>
    <phoneticPr fontId="2"/>
  </si>
  <si>
    <t>竣工予定年月日</t>
    <rPh sb="0" eb="2">
      <t>シュンコウ</t>
    </rPh>
    <rPh sb="2" eb="4">
      <t>ヨテイ</t>
    </rPh>
    <rPh sb="4" eb="7">
      <t>ネンガッピ</t>
    </rPh>
    <phoneticPr fontId="2"/>
  </si>
  <si>
    <t>建物の竣工年月日</t>
    <rPh sb="0" eb="2">
      <t>タテモノ</t>
    </rPh>
    <rPh sb="3" eb="5">
      <t>シュンコウ</t>
    </rPh>
    <rPh sb="5" eb="8">
      <t>ネンガッピ</t>
    </rPh>
    <phoneticPr fontId="2"/>
  </si>
  <si>
    <t>補助対象施設床面積
（㎡）</t>
    <rPh sb="0" eb="2">
      <t>ホジョ</t>
    </rPh>
    <rPh sb="2" eb="4">
      <t>タイショウ</t>
    </rPh>
    <rPh sb="4" eb="6">
      <t>シセツ</t>
    </rPh>
    <rPh sb="6" eb="7">
      <t>ユカ</t>
    </rPh>
    <rPh sb="7" eb="9">
      <t>メンセキ</t>
    </rPh>
    <phoneticPr fontId="2"/>
  </si>
  <si>
    <t>総事業費</t>
    <rPh sb="0" eb="4">
      <t>ソウジギョウヒ</t>
    </rPh>
    <phoneticPr fontId="2"/>
  </si>
  <si>
    <t>総事業費 ⇒</t>
    <rPh sb="0" eb="4">
      <t>ソウジギョウヒ</t>
    </rPh>
    <phoneticPr fontId="2"/>
  </si>
  <si>
    <t>対象経費の実支出(予定)額 ⇒</t>
    <rPh sb="0" eb="2">
      <t>タイショウ</t>
    </rPh>
    <rPh sb="2" eb="4">
      <t>ケイヒ</t>
    </rPh>
    <rPh sb="5" eb="6">
      <t>ジツ</t>
    </rPh>
    <rPh sb="6" eb="8">
      <t>シシュツ</t>
    </rPh>
    <rPh sb="9" eb="11">
      <t>ヨテイ</t>
    </rPh>
    <rPh sb="12" eb="13">
      <t>ガク</t>
    </rPh>
    <phoneticPr fontId="2"/>
  </si>
  <si>
    <t>計算後の
対象経費の実支出(予定)額(ｃ) ⇒</t>
    <rPh sb="0" eb="2">
      <t>ケイサン</t>
    </rPh>
    <rPh sb="2" eb="3">
      <t>ゴ</t>
    </rPh>
    <rPh sb="5" eb="7">
      <t>タイショウ</t>
    </rPh>
    <rPh sb="7" eb="9">
      <t>ケイヒ</t>
    </rPh>
    <rPh sb="10" eb="11">
      <t>ジツ</t>
    </rPh>
    <rPh sb="11" eb="13">
      <t>シシュツ</t>
    </rPh>
    <rPh sb="14" eb="16">
      <t>ヨテイ</t>
    </rPh>
    <rPh sb="17" eb="18">
      <t>ガク</t>
    </rPh>
    <phoneticPr fontId="2"/>
  </si>
  <si>
    <t>e</t>
    <phoneticPr fontId="2"/>
  </si>
  <si>
    <r>
      <t xml:space="preserve">補助(予定)額
</t>
    </r>
    <r>
      <rPr>
        <sz val="8"/>
        <rFont val="ＭＳ Ｐゴシック"/>
        <family val="3"/>
        <charset val="128"/>
      </rPr>
      <t>（千円未満切り捨て）</t>
    </r>
    <rPh sb="0" eb="2">
      <t>ホジョ</t>
    </rPh>
    <rPh sb="3" eb="5">
      <t>ヨテイ</t>
    </rPh>
    <rPh sb="6" eb="7">
      <t>ガク</t>
    </rPh>
    <rPh sb="9" eb="11">
      <t>センエン</t>
    </rPh>
    <rPh sb="11" eb="13">
      <t>ミマン</t>
    </rPh>
    <rPh sb="13" eb="14">
      <t>キ</t>
    </rPh>
    <rPh sb="15" eb="16">
      <t>ス</t>
    </rPh>
    <phoneticPr fontId="3"/>
  </si>
  <si>
    <t>f</t>
    <phoneticPr fontId="2"/>
  </si>
  <si>
    <t>黄色のセルを入力のこと</t>
    <rPh sb="0" eb="2">
      <t>キイロ</t>
    </rPh>
    <rPh sb="6" eb="8">
      <t>ニュウリョク</t>
    </rPh>
    <phoneticPr fontId="2"/>
  </si>
  <si>
    <t xml:space="preserve">備　考
</t>
    <rPh sb="0" eb="1">
      <t>ソナエ</t>
    </rPh>
    <rPh sb="2" eb="3">
      <t>コウ</t>
    </rPh>
    <phoneticPr fontId="2"/>
  </si>
  <si>
    <t>※専用建物の場合太枠のみ記載</t>
    <rPh sb="1" eb="3">
      <t>センヨウ</t>
    </rPh>
    <rPh sb="3" eb="5">
      <t>タテモノ</t>
    </rPh>
    <rPh sb="6" eb="8">
      <t>バアイ</t>
    </rPh>
    <rPh sb="8" eb="10">
      <t>フトワク</t>
    </rPh>
    <rPh sb="12" eb="14">
      <t>キサイ</t>
    </rPh>
    <phoneticPr fontId="2"/>
  </si>
  <si>
    <t>事業開始年月日</t>
    <rPh sb="0" eb="2">
      <t>ジギョウ</t>
    </rPh>
    <rPh sb="2" eb="4">
      <t>カイシ</t>
    </rPh>
    <rPh sb="4" eb="6">
      <t>ネンゲツ</t>
    </rPh>
    <rPh sb="6" eb="7">
      <t>ニチ</t>
    </rPh>
    <phoneticPr fontId="2"/>
  </si>
  <si>
    <t>　　□見積書（工事費）2者</t>
    <rPh sb="3" eb="6">
      <t>ミツモリショ</t>
    </rPh>
    <rPh sb="12" eb="13">
      <t>シャ</t>
    </rPh>
    <phoneticPr fontId="2"/>
  </si>
  <si>
    <t>整備工事予定期間</t>
    <rPh sb="0" eb="2">
      <t>セイビ</t>
    </rPh>
    <rPh sb="2" eb="4">
      <t>コウジ</t>
    </rPh>
    <rPh sb="4" eb="6">
      <t>ヨテイ</t>
    </rPh>
    <rPh sb="6" eb="8">
      <t>キカン</t>
    </rPh>
    <phoneticPr fontId="2"/>
  </si>
  <si>
    <t>←事業費合計と資金内訳合計が一致すること</t>
    <rPh sb="1" eb="4">
      <t>ジギョウヒ</t>
    </rPh>
    <rPh sb="4" eb="6">
      <t>ゴウケイ</t>
    </rPh>
    <rPh sb="7" eb="9">
      <t>シキン</t>
    </rPh>
    <rPh sb="9" eb="11">
      <t>ウチワケ</t>
    </rPh>
    <rPh sb="11" eb="13">
      <t>ゴウケイ</t>
    </rPh>
    <rPh sb="14" eb="16">
      <t>イッチ</t>
    </rPh>
    <phoneticPr fontId="2"/>
  </si>
  <si>
    <t>専有部分㎡（Ａ）</t>
    <rPh sb="0" eb="2">
      <t>センユウ</t>
    </rPh>
    <rPh sb="2" eb="4">
      <t>ブブン</t>
    </rPh>
    <phoneticPr fontId="2"/>
  </si>
  <si>
    <t>共有部分㎡（Ｂ）</t>
    <rPh sb="0" eb="2">
      <t>キョウユウ</t>
    </rPh>
    <rPh sb="2" eb="4">
      <t>ブブン</t>
    </rPh>
    <phoneticPr fontId="2"/>
  </si>
  <si>
    <t>計（Ｃ）＝Ａ＋Ｂ　㎡</t>
    <rPh sb="0" eb="1">
      <t>ケイ</t>
    </rPh>
    <phoneticPr fontId="2"/>
  </si>
  <si>
    <t>ＢＣＰ（事業継続計画）の策定状況</t>
    <rPh sb="4" eb="6">
      <t>ジギョウ</t>
    </rPh>
    <rPh sb="6" eb="8">
      <t>ケイゾク</t>
    </rPh>
    <rPh sb="8" eb="10">
      <t>ケイカク</t>
    </rPh>
    <rPh sb="12" eb="14">
      <t>サクテイ</t>
    </rPh>
    <rPh sb="14" eb="16">
      <t>ジョウキョウ</t>
    </rPh>
    <phoneticPr fontId="2"/>
  </si>
  <si>
    <t>福祉避難所指定状況</t>
    <rPh sb="0" eb="2">
      <t>フクシ</t>
    </rPh>
    <rPh sb="2" eb="5">
      <t>ヒナンショ</t>
    </rPh>
    <rPh sb="5" eb="7">
      <t>シテイ</t>
    </rPh>
    <rPh sb="7" eb="9">
      <t>ジョウキョウ</t>
    </rPh>
    <phoneticPr fontId="2"/>
  </si>
  <si>
    <t>１　整備種別及び施設の概要等</t>
    <rPh sb="2" eb="4">
      <t>セイビ</t>
    </rPh>
    <rPh sb="4" eb="6">
      <t>シュベツ</t>
    </rPh>
    <rPh sb="6" eb="7">
      <t>オヨ</t>
    </rPh>
    <rPh sb="8" eb="10">
      <t>シセツ</t>
    </rPh>
    <rPh sb="11" eb="13">
      <t>ガイヨウ</t>
    </rPh>
    <rPh sb="13" eb="14">
      <t>ナド</t>
    </rPh>
    <phoneticPr fontId="2"/>
  </si>
  <si>
    <t>整備種別</t>
    <rPh sb="0" eb="2">
      <t>セイビ</t>
    </rPh>
    <rPh sb="2" eb="4">
      <t>シュベツ</t>
    </rPh>
    <phoneticPr fontId="2"/>
  </si>
  <si>
    <t>整備種別及び施設の概要等</t>
    <rPh sb="0" eb="2">
      <t>セイビ</t>
    </rPh>
    <rPh sb="2" eb="4">
      <t>シュベツ</t>
    </rPh>
    <rPh sb="4" eb="5">
      <t>オヨ</t>
    </rPh>
    <rPh sb="6" eb="8">
      <t>シセツ</t>
    </rPh>
    <rPh sb="9" eb="11">
      <t>ガイヨウ</t>
    </rPh>
    <rPh sb="11" eb="12">
      <t>ナド</t>
    </rPh>
    <phoneticPr fontId="2"/>
  </si>
  <si>
    <t>　　□写真（現況及び整備箇所がわかるもの）</t>
    <rPh sb="3" eb="5">
      <t>シャシン</t>
    </rPh>
    <phoneticPr fontId="2"/>
  </si>
  <si>
    <t>整備建設資金確認書類</t>
    <rPh sb="0" eb="2">
      <t>セイビ</t>
    </rPh>
    <phoneticPr fontId="2"/>
  </si>
  <si>
    <t>　　　年　　月　　日</t>
    <rPh sb="3" eb="4">
      <t>ネン</t>
    </rPh>
    <rPh sb="6" eb="7">
      <t>ガツ</t>
    </rPh>
    <rPh sb="9" eb="10">
      <t>ニチ</t>
    </rPh>
    <phoneticPr fontId="2"/>
  </si>
  <si>
    <t>　　（例）　一施設に1日15人が365日間利用した場合　　15×365＝5,475　（5,475を記入）</t>
    <phoneticPr fontId="2"/>
  </si>
  <si>
    <t>【賃貸物件の場合】賃貸の状況が分かるもの（賃貸契約書の写し等）</t>
    <rPh sb="1" eb="3">
      <t>チンタイ</t>
    </rPh>
    <rPh sb="3" eb="5">
      <t>ブッケン</t>
    </rPh>
    <rPh sb="6" eb="8">
      <t>バアイ</t>
    </rPh>
    <rPh sb="9" eb="11">
      <t>チンタイ</t>
    </rPh>
    <rPh sb="12" eb="14">
      <t>ジョウキョウ</t>
    </rPh>
    <rPh sb="15" eb="16">
      <t>ワ</t>
    </rPh>
    <rPh sb="21" eb="23">
      <t>チンタイ</t>
    </rPh>
    <rPh sb="23" eb="26">
      <t>ケイヤクショ</t>
    </rPh>
    <rPh sb="27" eb="28">
      <t>ウツ</t>
    </rPh>
    <rPh sb="29" eb="30">
      <t>ナド</t>
    </rPh>
    <phoneticPr fontId="2"/>
  </si>
  <si>
    <t>④</t>
  </si>
  <si>
    <t>⑤</t>
    <phoneticPr fontId="2"/>
  </si>
  <si>
    <t>←自己資金はここに記載</t>
    <rPh sb="1" eb="3">
      <t>ジコ</t>
    </rPh>
    <rPh sb="3" eb="5">
      <t>シキン</t>
    </rPh>
    <rPh sb="9" eb="11">
      <t>キサイ</t>
    </rPh>
    <phoneticPr fontId="2"/>
  </si>
  <si>
    <t>特別養護老人ホーム（広域）</t>
    <rPh sb="0" eb="2">
      <t>トクベツ</t>
    </rPh>
    <rPh sb="2" eb="4">
      <t>ヨウゴ</t>
    </rPh>
    <rPh sb="4" eb="6">
      <t>ロウジン</t>
    </rPh>
    <rPh sb="10" eb="12">
      <t>コウイキ</t>
    </rPh>
    <phoneticPr fontId="2"/>
  </si>
  <si>
    <t>軽費老人ホーム（ケアハウス・Ａ型・Ｂ型）</t>
    <rPh sb="0" eb="2">
      <t>ケイヒ</t>
    </rPh>
    <rPh sb="2" eb="4">
      <t>ロウジン</t>
    </rPh>
    <rPh sb="15" eb="16">
      <t>ガタ</t>
    </rPh>
    <rPh sb="18" eb="19">
      <t>ガタ</t>
    </rPh>
    <phoneticPr fontId="2"/>
  </si>
  <si>
    <t>介護老人保健施設</t>
    <rPh sb="0" eb="2">
      <t>カイゴ</t>
    </rPh>
    <rPh sb="2" eb="4">
      <t>ロウジン</t>
    </rPh>
    <rPh sb="4" eb="6">
      <t>ホケン</t>
    </rPh>
    <rPh sb="6" eb="8">
      <t>シセツ</t>
    </rPh>
    <phoneticPr fontId="2"/>
  </si>
  <si>
    <t>介護医療院</t>
    <rPh sb="0" eb="2">
      <t>カイゴ</t>
    </rPh>
    <rPh sb="2" eb="4">
      <t>イリョウ</t>
    </rPh>
    <rPh sb="4" eb="5">
      <t>イン</t>
    </rPh>
    <phoneticPr fontId="2"/>
  </si>
  <si>
    <t>地域密着型特別養護老人ホーム</t>
    <rPh sb="0" eb="2">
      <t>チイキ</t>
    </rPh>
    <rPh sb="2" eb="5">
      <t>ミッチャクガタ</t>
    </rPh>
    <rPh sb="5" eb="7">
      <t>トクベツ</t>
    </rPh>
    <rPh sb="7" eb="9">
      <t>ヨウゴ</t>
    </rPh>
    <rPh sb="9" eb="11">
      <t>ロウジン</t>
    </rPh>
    <phoneticPr fontId="2"/>
  </si>
  <si>
    <t>小規模ケアハウス</t>
    <rPh sb="0" eb="3">
      <t>ショウキボ</t>
    </rPh>
    <phoneticPr fontId="2"/>
  </si>
  <si>
    <t>都市型軽費老人ホーム</t>
    <rPh sb="0" eb="3">
      <t>トシガタ</t>
    </rPh>
    <rPh sb="3" eb="5">
      <t>ケイヒ</t>
    </rPh>
    <rPh sb="5" eb="7">
      <t>ロウジン</t>
    </rPh>
    <phoneticPr fontId="2"/>
  </si>
  <si>
    <t>小規模介護老人保健施設</t>
    <rPh sb="0" eb="3">
      <t>ショウキボ</t>
    </rPh>
    <rPh sb="3" eb="5">
      <t>カイゴ</t>
    </rPh>
    <rPh sb="5" eb="7">
      <t>ロウジン</t>
    </rPh>
    <rPh sb="7" eb="9">
      <t>ホケン</t>
    </rPh>
    <rPh sb="9" eb="11">
      <t>シセツ</t>
    </rPh>
    <phoneticPr fontId="2"/>
  </si>
  <si>
    <t>小規模介護医療院</t>
    <rPh sb="0" eb="3">
      <t>ショウキボ</t>
    </rPh>
    <rPh sb="3" eb="5">
      <t>カイゴ</t>
    </rPh>
    <rPh sb="5" eb="7">
      <t>イリョウ</t>
    </rPh>
    <rPh sb="7" eb="8">
      <t>イン</t>
    </rPh>
    <phoneticPr fontId="2"/>
  </si>
  <si>
    <t>小規模養護老人ホーム</t>
    <rPh sb="0" eb="3">
      <t>ショウキボ</t>
    </rPh>
    <rPh sb="3" eb="5">
      <t>ヨウゴ</t>
    </rPh>
    <rPh sb="5" eb="7">
      <t>ロウジン</t>
    </rPh>
    <phoneticPr fontId="2"/>
  </si>
  <si>
    <t>認知症対応型通所介護事業所</t>
    <rPh sb="0" eb="2">
      <t>ニンチ</t>
    </rPh>
    <rPh sb="2" eb="3">
      <t>ショウ</t>
    </rPh>
    <rPh sb="3" eb="5">
      <t>タイオウ</t>
    </rPh>
    <rPh sb="5" eb="6">
      <t>ガタ</t>
    </rPh>
    <rPh sb="6" eb="8">
      <t>ツウショ</t>
    </rPh>
    <rPh sb="8" eb="10">
      <t>カイゴ</t>
    </rPh>
    <rPh sb="10" eb="13">
      <t>ジギョウショ</t>
    </rPh>
    <phoneticPr fontId="2"/>
  </si>
  <si>
    <t>認知症高齢者グループホーム</t>
    <rPh sb="0" eb="2">
      <t>ニンチ</t>
    </rPh>
    <rPh sb="2" eb="3">
      <t>ショウ</t>
    </rPh>
    <rPh sb="3" eb="6">
      <t>コウレイシャ</t>
    </rPh>
    <phoneticPr fontId="2"/>
  </si>
  <si>
    <t>小規模多機能型居宅介護事業所</t>
    <rPh sb="0" eb="3">
      <t>ショウキボ</t>
    </rPh>
    <rPh sb="3" eb="7">
      <t>タキノウガタ</t>
    </rPh>
    <rPh sb="7" eb="9">
      <t>キョタク</t>
    </rPh>
    <rPh sb="9" eb="11">
      <t>カイゴ</t>
    </rPh>
    <rPh sb="11" eb="14">
      <t>ジギョウショ</t>
    </rPh>
    <phoneticPr fontId="2"/>
  </si>
  <si>
    <t>看護小規模多機能型居宅介護事業所</t>
    <rPh sb="0" eb="2">
      <t>カンゴ</t>
    </rPh>
    <rPh sb="2" eb="5">
      <t>ショウキボ</t>
    </rPh>
    <rPh sb="5" eb="9">
      <t>タキノウガタ</t>
    </rPh>
    <rPh sb="9" eb="11">
      <t>キョタク</t>
    </rPh>
    <rPh sb="11" eb="13">
      <t>カイゴ</t>
    </rPh>
    <rPh sb="13" eb="16">
      <t>ジギョウショ</t>
    </rPh>
    <phoneticPr fontId="2"/>
  </si>
  <si>
    <t>定期巡回・随時対応型訪問介護看護事業所</t>
    <rPh sb="0" eb="2">
      <t>テイキ</t>
    </rPh>
    <rPh sb="2" eb="4">
      <t>ジュンカイ</t>
    </rPh>
    <rPh sb="5" eb="7">
      <t>ズイジ</t>
    </rPh>
    <rPh sb="7" eb="9">
      <t>タイオウ</t>
    </rPh>
    <rPh sb="9" eb="10">
      <t>ガタ</t>
    </rPh>
    <rPh sb="10" eb="12">
      <t>ホウモン</t>
    </rPh>
    <rPh sb="12" eb="14">
      <t>カイゴ</t>
    </rPh>
    <rPh sb="14" eb="16">
      <t>カンゴ</t>
    </rPh>
    <rPh sb="16" eb="19">
      <t>ジギョウショ</t>
    </rPh>
    <phoneticPr fontId="2"/>
  </si>
  <si>
    <t>介護予防拠点</t>
    <rPh sb="0" eb="2">
      <t>カイゴ</t>
    </rPh>
    <rPh sb="2" eb="4">
      <t>ヨボウ</t>
    </rPh>
    <rPh sb="4" eb="6">
      <t>キョテン</t>
    </rPh>
    <phoneticPr fontId="2"/>
  </si>
  <si>
    <t>地域包括支援センター</t>
    <rPh sb="0" eb="2">
      <t>チイキ</t>
    </rPh>
    <rPh sb="2" eb="4">
      <t>ホウカツ</t>
    </rPh>
    <rPh sb="4" eb="6">
      <t>シエン</t>
    </rPh>
    <phoneticPr fontId="2"/>
  </si>
  <si>
    <t>生活支援ハウス（高齢者生活福祉センター）</t>
    <rPh sb="0" eb="2">
      <t>セイカツ</t>
    </rPh>
    <rPh sb="2" eb="4">
      <t>シエン</t>
    </rPh>
    <rPh sb="8" eb="11">
      <t>コウレイシャ</t>
    </rPh>
    <rPh sb="11" eb="13">
      <t>セイカツ</t>
    </rPh>
    <rPh sb="13" eb="15">
      <t>フクシ</t>
    </rPh>
    <phoneticPr fontId="2"/>
  </si>
  <si>
    <t>緊急ショートステイ</t>
    <rPh sb="0" eb="2">
      <t>キンキュウ</t>
    </rPh>
    <phoneticPr fontId="2"/>
  </si>
  <si>
    <t>施設内保育施設</t>
    <rPh sb="0" eb="2">
      <t>シセツ</t>
    </rPh>
    <rPh sb="2" eb="3">
      <t>ナイ</t>
    </rPh>
    <rPh sb="3" eb="5">
      <t>ホイク</t>
    </rPh>
    <rPh sb="5" eb="7">
      <t>シセツ</t>
    </rPh>
    <phoneticPr fontId="2"/>
  </si>
  <si>
    <t>施設</t>
    <rPh sb="0" eb="2">
      <t>シセツ</t>
    </rPh>
    <phoneticPr fontId="2"/>
  </si>
  <si>
    <t>補助上限</t>
    <rPh sb="0" eb="2">
      <t>ホジョ</t>
    </rPh>
    <rPh sb="2" eb="4">
      <t>ジョウゲン</t>
    </rPh>
    <phoneticPr fontId="2"/>
  </si>
  <si>
    <t>　　□発電機等の図面及び配線図</t>
    <rPh sb="3" eb="6">
      <t>ハツデンキ</t>
    </rPh>
    <rPh sb="8" eb="10">
      <t>ズメン</t>
    </rPh>
    <rPh sb="10" eb="11">
      <t>オヨ</t>
    </rPh>
    <rPh sb="12" eb="15">
      <t>ハイセンズ</t>
    </rPh>
    <phoneticPr fontId="2"/>
  </si>
  <si>
    <t>　　□消防局との協議書</t>
    <rPh sb="3" eb="6">
      <t>ショウボウキョク</t>
    </rPh>
    <rPh sb="8" eb="11">
      <t>キョウギショ</t>
    </rPh>
    <phoneticPr fontId="2"/>
  </si>
  <si>
    <t>　　□【賃貸物件の場合】賃貸の状況がわかるもの</t>
    <rPh sb="4" eb="6">
      <t>チンタイ</t>
    </rPh>
    <rPh sb="6" eb="8">
      <t>ブッケン</t>
    </rPh>
    <rPh sb="9" eb="11">
      <t>バアイ</t>
    </rPh>
    <rPh sb="12" eb="14">
      <t>チンタイ</t>
    </rPh>
    <rPh sb="15" eb="17">
      <t>ジョウキョウ</t>
    </rPh>
    <phoneticPr fontId="2"/>
  </si>
  <si>
    <t>　　□【賃貸物件の場合】所有者の承諾書等</t>
    <rPh sb="4" eb="6">
      <t>チンタイ</t>
    </rPh>
    <rPh sb="6" eb="8">
      <t>ブッケン</t>
    </rPh>
    <rPh sb="9" eb="11">
      <t>バアイ</t>
    </rPh>
    <rPh sb="12" eb="15">
      <t>ショユウシャ</t>
    </rPh>
    <rPh sb="16" eb="20">
      <t>ショウダクショナド</t>
    </rPh>
    <phoneticPr fontId="2"/>
  </si>
  <si>
    <t>⑥</t>
    <phoneticPr fontId="2"/>
  </si>
  <si>
    <t>⑦</t>
    <phoneticPr fontId="2"/>
  </si>
  <si>
    <t>■緊急災害用の非常用自家発電設備整備</t>
    <rPh sb="1" eb="3">
      <t>キンキュウ</t>
    </rPh>
    <rPh sb="3" eb="6">
      <t>サイガイヨウ</t>
    </rPh>
    <rPh sb="7" eb="10">
      <t>ヒジョウヨウ</t>
    </rPh>
    <rPh sb="10" eb="12">
      <t>ジカ</t>
    </rPh>
    <rPh sb="12" eb="14">
      <t>ハツデン</t>
    </rPh>
    <rPh sb="14" eb="16">
      <t>セツビ</t>
    </rPh>
    <rPh sb="16" eb="18">
      <t>セイビ</t>
    </rPh>
    <phoneticPr fontId="2"/>
  </si>
  <si>
    <t>養護老人ホーム</t>
    <rPh sb="0" eb="2">
      <t>ヨウゴ</t>
    </rPh>
    <rPh sb="2" eb="4">
      <t>ロウジン</t>
    </rPh>
    <phoneticPr fontId="2"/>
  </si>
  <si>
    <t>住所</t>
    <rPh sb="0" eb="2">
      <t>ジュウショ</t>
    </rPh>
    <phoneticPr fontId="2"/>
  </si>
  <si>
    <t>協議先</t>
    <rPh sb="0" eb="2">
      <t>キョウギ</t>
    </rPh>
    <rPh sb="2" eb="3">
      <t>サキ</t>
    </rPh>
    <phoneticPr fontId="2"/>
  </si>
  <si>
    <t>事　　業　　費</t>
    <rPh sb="0" eb="7">
      <t>ジギョウヒ</t>
    </rPh>
    <phoneticPr fontId="2"/>
  </si>
  <si>
    <t>財　源　内　訳</t>
    <rPh sb="0" eb="1">
      <t>ザイ</t>
    </rPh>
    <rPh sb="2" eb="3">
      <t>ミナモト</t>
    </rPh>
    <rPh sb="4" eb="5">
      <t>ナイ</t>
    </rPh>
    <rPh sb="6" eb="7">
      <t>ヤク</t>
    </rPh>
    <phoneticPr fontId="2"/>
  </si>
  <si>
    <t>　（円）</t>
    <phoneticPr fontId="2"/>
  </si>
  <si>
    <t>・国交付金</t>
    <rPh sb="1" eb="2">
      <t>クニ</t>
    </rPh>
    <rPh sb="2" eb="5">
      <t>コウフキン</t>
    </rPh>
    <phoneticPr fontId="2"/>
  </si>
  <si>
    <t>・市補助金</t>
    <rPh sb="1" eb="2">
      <t>シ</t>
    </rPh>
    <rPh sb="2" eb="5">
      <t>ホジョキン</t>
    </rPh>
    <phoneticPr fontId="2"/>
  </si>
  <si>
    <t>・寄付金</t>
    <rPh sb="1" eb="4">
      <t>キフキン</t>
    </rPh>
    <phoneticPr fontId="2"/>
  </si>
  <si>
    <t>償還財源</t>
    <rPh sb="0" eb="2">
      <t>ショウカン</t>
    </rPh>
    <rPh sb="2" eb="4">
      <t>ザイゲン</t>
    </rPh>
    <phoneticPr fontId="2"/>
  </si>
  <si>
    <t>社会福祉施設等施設整備事業計画に係る市中銀行との協議内容</t>
    <rPh sb="0" eb="2">
      <t>シャカイ</t>
    </rPh>
    <rPh sb="2" eb="4">
      <t>フクシ</t>
    </rPh>
    <rPh sb="4" eb="6">
      <t>シセツ</t>
    </rPh>
    <rPh sb="6" eb="7">
      <t>トウ</t>
    </rPh>
    <rPh sb="7" eb="9">
      <t>シセツ</t>
    </rPh>
    <rPh sb="9" eb="11">
      <t>セイビ</t>
    </rPh>
    <rPh sb="11" eb="13">
      <t>ジギョウ</t>
    </rPh>
    <rPh sb="13" eb="15">
      <t>ケイカク</t>
    </rPh>
    <rPh sb="16" eb="17">
      <t>カカ</t>
    </rPh>
    <rPh sb="18" eb="20">
      <t>シチュウ</t>
    </rPh>
    <rPh sb="20" eb="22">
      <t>ギンコウ</t>
    </rPh>
    <rPh sb="24" eb="26">
      <t>キョウギ</t>
    </rPh>
    <rPh sb="26" eb="28">
      <t>ナイヨウ</t>
    </rPh>
    <phoneticPr fontId="2"/>
  </si>
  <si>
    <t>現状では特段の問題が見受けられない計画であったことを報告いたします。</t>
    <rPh sb="0" eb="2">
      <t>ゲンジョウ</t>
    </rPh>
    <rPh sb="4" eb="6">
      <t>トクダン</t>
    </rPh>
    <rPh sb="7" eb="9">
      <t>モンダイ</t>
    </rPh>
    <rPh sb="10" eb="12">
      <t>ミウ</t>
    </rPh>
    <rPh sb="17" eb="19">
      <t>ケイカク</t>
    </rPh>
    <rPh sb="26" eb="28">
      <t>ホウコク</t>
    </rPh>
    <phoneticPr fontId="2"/>
  </si>
  <si>
    <t>償還財源　　　　　　　　　　　　　　　　　　（円）</t>
    <rPh sb="0" eb="2">
      <t>ショウカン</t>
    </rPh>
    <rPh sb="2" eb="4">
      <t>ザイゲン</t>
    </rPh>
    <rPh sb="23" eb="24">
      <t>エン</t>
    </rPh>
    <phoneticPr fontId="2"/>
  </si>
  <si>
    <t xml:space="preserve"> □社会福祉施設等施設整備事業計画に係る独立行政法人福祉医療機構との協議内容</t>
    <phoneticPr fontId="2"/>
  </si>
  <si>
    <t>※「上限なし」のため，便宜上，対象経費の実支出額をセット</t>
    <rPh sb="2" eb="4">
      <t>ジョウゲン</t>
    </rPh>
    <rPh sb="11" eb="13">
      <t>ベンギ</t>
    </rPh>
    <rPh sb="13" eb="14">
      <t>ジョウ</t>
    </rPh>
    <rPh sb="15" eb="19">
      <t>タイショウケイヒ</t>
    </rPh>
    <rPh sb="20" eb="23">
      <t>ジツシシュツ</t>
    </rPh>
    <rPh sb="23" eb="24">
      <t>ガク</t>
    </rPh>
    <phoneticPr fontId="2"/>
  </si>
  <si>
    <t>令和　　年　　月　　日</t>
    <rPh sb="0" eb="2">
      <t>レイワ</t>
    </rPh>
    <rPh sb="4" eb="5">
      <t>ネン</t>
    </rPh>
    <rPh sb="7" eb="8">
      <t>ツキ</t>
    </rPh>
    <rPh sb="10" eb="11">
      <t>ヒ</t>
    </rPh>
    <phoneticPr fontId="2"/>
  </si>
  <si>
    <t>倉敷市負担額</t>
    <rPh sb="0" eb="3">
      <t>クラシキシ</t>
    </rPh>
    <rPh sb="3" eb="5">
      <t>フタン</t>
    </rPh>
    <rPh sb="5" eb="6">
      <t>ガク</t>
    </rPh>
    <phoneticPr fontId="2"/>
  </si>
  <si>
    <t>補助額のうち倉敷市分→</t>
    <rPh sb="0" eb="2">
      <t>ホジョ</t>
    </rPh>
    <rPh sb="2" eb="3">
      <t>ガク</t>
    </rPh>
    <rPh sb="6" eb="8">
      <t>クラシキ</t>
    </rPh>
    <rPh sb="8" eb="9">
      <t>シ</t>
    </rPh>
    <rPh sb="9" eb="10">
      <t>ブン</t>
    </rPh>
    <phoneticPr fontId="2"/>
  </si>
  <si>
    <t>下限</t>
    <rPh sb="0" eb="2">
      <t>カゲン</t>
    </rPh>
    <phoneticPr fontId="2"/>
  </si>
  <si>
    <t>協議対象部分の改築・改修年月日</t>
    <rPh sb="0" eb="2">
      <t>キョウギ</t>
    </rPh>
    <rPh sb="2" eb="4">
      <t>タイショウ</t>
    </rPh>
    <rPh sb="4" eb="6">
      <t>ブブン</t>
    </rPh>
    <rPh sb="7" eb="9">
      <t>カイチク</t>
    </rPh>
    <rPh sb="10" eb="12">
      <t>カイシュウ</t>
    </rPh>
    <rPh sb="12" eb="15">
      <t>ネンガッピ</t>
    </rPh>
    <phoneticPr fontId="2"/>
  </si>
  <si>
    <t>４　補助（予定）額算出内訳</t>
    <rPh sb="2" eb="4">
      <t>ホジョ</t>
    </rPh>
    <rPh sb="5" eb="7">
      <t>ヨテイ</t>
    </rPh>
    <rPh sb="8" eb="9">
      <t>ガク</t>
    </rPh>
    <rPh sb="9" eb="11">
      <t>サンシュツ</t>
    </rPh>
    <rPh sb="11" eb="13">
      <t>ウチワケ</t>
    </rPh>
    <phoneticPr fontId="2"/>
  </si>
  <si>
    <t>⑧</t>
    <phoneticPr fontId="2"/>
  </si>
  <si>
    <t>社会福祉施設等施設整備事業計画に係る独立行政法人福祉医療機構との協議内容　★</t>
    <phoneticPr fontId="2"/>
  </si>
  <si>
    <t>社会福祉施設等施設整備事業計画に係る市中銀行との協議内容　★</t>
    <phoneticPr fontId="2"/>
  </si>
  <si>
    <t>③</t>
  </si>
  <si>
    <t>贈与確約書（建設資金として寄付を受ける場合）</t>
    <phoneticPr fontId="2"/>
  </si>
  <si>
    <t>〇</t>
    <phoneticPr fontId="2"/>
  </si>
  <si>
    <t>贈与予定者の所得証明書（建設資金として寄付を受ける場合）</t>
    <phoneticPr fontId="2"/>
  </si>
  <si>
    <t>贈与予定者の預貯金残高証明書（寄付を受ける場合）</t>
    <phoneticPr fontId="2"/>
  </si>
  <si>
    <t>他法人の議決議事録及び決算書（他法人から贈与を受ける場合）</t>
    <phoneticPr fontId="2"/>
  </si>
  <si>
    <t>⑨</t>
    <phoneticPr fontId="2"/>
  </si>
  <si>
    <t>⑩</t>
    <phoneticPr fontId="2"/>
  </si>
  <si>
    <t>贈与確約書（償還財源として寄付を受ける場合）</t>
    <phoneticPr fontId="2"/>
  </si>
  <si>
    <t>⑪</t>
    <phoneticPr fontId="2"/>
  </si>
  <si>
    <t>贈与予定者の所得証明書（償還財源として寄付を受ける場合）</t>
    <phoneticPr fontId="2"/>
  </si>
  <si>
    <t>⑫</t>
    <phoneticPr fontId="2"/>
  </si>
  <si>
    <t>借入金償還計画等一覧（福祉医療機構・市中銀行）★</t>
    <phoneticPr fontId="2"/>
  </si>
  <si>
    <t>⑬</t>
    <phoneticPr fontId="2"/>
  </si>
  <si>
    <t>法 人 名</t>
    <rPh sb="0" eb="1">
      <t>ホウ</t>
    </rPh>
    <rPh sb="2" eb="3">
      <t>ヒト</t>
    </rPh>
    <rPh sb="4" eb="5">
      <t>メイ</t>
    </rPh>
    <phoneticPr fontId="2"/>
  </si>
  <si>
    <t>・設計監理費</t>
    <rPh sb="1" eb="3">
      <t>セッケイ</t>
    </rPh>
    <rPh sb="3" eb="5">
      <t>カンリ</t>
    </rPh>
    <rPh sb="5" eb="6">
      <t>ヒ</t>
    </rPh>
    <phoneticPr fontId="2"/>
  </si>
  <si>
    <t>・その他補助金</t>
    <rPh sb="3" eb="4">
      <t>タ</t>
    </rPh>
    <rPh sb="4" eb="7">
      <t>ホジョキン</t>
    </rPh>
    <phoneticPr fontId="2"/>
  </si>
  <si>
    <t>←補助対象外部分に他の補助金を活用する場合に記載</t>
    <rPh sb="1" eb="3">
      <t>ホジョ</t>
    </rPh>
    <rPh sb="3" eb="5">
      <t>タイショウ</t>
    </rPh>
    <rPh sb="5" eb="6">
      <t>ガイ</t>
    </rPh>
    <rPh sb="6" eb="8">
      <t>ブブン</t>
    </rPh>
    <rPh sb="9" eb="10">
      <t>タ</t>
    </rPh>
    <rPh sb="11" eb="14">
      <t>ホジョキン</t>
    </rPh>
    <rPh sb="15" eb="17">
      <t>カツヨウ</t>
    </rPh>
    <rPh sb="19" eb="21">
      <t>バアイ</t>
    </rPh>
    <rPh sb="22" eb="24">
      <t>キサイ</t>
    </rPh>
    <phoneticPr fontId="2"/>
  </si>
  <si>
    <t>→ ① 記入</t>
    <phoneticPr fontId="2"/>
  </si>
  <si>
    <t>→ ② 記入</t>
    <phoneticPr fontId="2"/>
  </si>
  <si>
    <t xml:space="preserve"> □贈与確約書（建設資金として寄付を受ける場合）</t>
    <phoneticPr fontId="2"/>
  </si>
  <si>
    <t xml:space="preserve"> □贈与予定者の預貯金残高証明書（寄付を受ける場合）</t>
    <phoneticPr fontId="2"/>
  </si>
  <si>
    <t xml:space="preserve"> □他法人の議決議事録及び決算書（他法人から贈与を受ける場合）</t>
    <phoneticPr fontId="2"/>
  </si>
  <si>
    <t xml:space="preserve"> □借入金償還計画等一覧（福祉医療機構・市中銀行）</t>
    <phoneticPr fontId="2"/>
  </si>
  <si>
    <t>設置者負担</t>
    <phoneticPr fontId="2"/>
  </si>
  <si>
    <t xml:space="preserve"> □贈与予定者の所得証明書（建設資金として寄付を受ける場合）</t>
    <phoneticPr fontId="2"/>
  </si>
  <si>
    <t xml:space="preserve"> □社会福祉施設等施設整備事業計画に係る市中銀行との協議内容</t>
    <phoneticPr fontId="2"/>
  </si>
  <si>
    <t xml:space="preserve">    　　　　　　　　             　</t>
    <phoneticPr fontId="2"/>
  </si>
  <si>
    <t xml:space="preserve"> □贈与確約書（償還財源として寄付を受ける場合）</t>
    <phoneticPr fontId="2"/>
  </si>
  <si>
    <t xml:space="preserve"> □贈与予定者の所得証明書（償還財源として寄付を受ける場合）</t>
    <phoneticPr fontId="2"/>
  </si>
  <si>
    <t xml:space="preserve"> □既往借入金の状況（法人全体）</t>
    <phoneticPr fontId="2"/>
  </si>
  <si>
    <t>（円）</t>
    <phoneticPr fontId="2"/>
  </si>
  <si>
    <t>　（円）</t>
    <phoneticPr fontId="2"/>
  </si>
  <si>
    <t>・予備費</t>
    <phoneticPr fontId="2"/>
  </si>
  <si>
    <t>設置者負担金</t>
    <phoneticPr fontId="2"/>
  </si>
  <si>
    <t>・予備費</t>
    <phoneticPr fontId="2"/>
  </si>
  <si>
    <t>設置者負担金</t>
    <phoneticPr fontId="2"/>
  </si>
  <si>
    <t>今次計画借入金償還計画表(機構借入金用)</t>
    <rPh sb="0" eb="2">
      <t>コンジ</t>
    </rPh>
    <rPh sb="2" eb="4">
      <t>ケイカク</t>
    </rPh>
    <rPh sb="13" eb="15">
      <t>キコウ</t>
    </rPh>
    <rPh sb="15" eb="17">
      <t>カリイレ</t>
    </rPh>
    <rPh sb="17" eb="18">
      <t>キン</t>
    </rPh>
    <rPh sb="18" eb="19">
      <t>ヨウ</t>
    </rPh>
    <phoneticPr fontId="26"/>
  </si>
  <si>
    <t>月賦償還用</t>
    <rPh sb="0" eb="2">
      <t>ゲップ</t>
    </rPh>
    <rPh sb="2" eb="5">
      <t>ショウカンヨウ</t>
    </rPh>
    <phoneticPr fontId="26"/>
  </si>
  <si>
    <t>千円、試算金利：</t>
    <rPh sb="0" eb="2">
      <t>センエン</t>
    </rPh>
    <phoneticPr fontId="26"/>
  </si>
  <si>
    <t>⇓　作成支援領域　⇓</t>
    <rPh sb="2" eb="4">
      <t>サクセイ</t>
    </rPh>
    <rPh sb="4" eb="6">
      <t>シエン</t>
    </rPh>
    <rPh sb="6" eb="8">
      <t>リョウイキ</t>
    </rPh>
    <phoneticPr fontId="26"/>
  </si>
  <si>
    <t>(金額単位：千円)</t>
    <rPh sb="1" eb="3">
      <t>キンガク</t>
    </rPh>
    <rPh sb="3" eb="5">
      <t>タンイ</t>
    </rPh>
    <rPh sb="6" eb="8">
      <t>センエン</t>
    </rPh>
    <phoneticPr fontId="26"/>
  </si>
  <si>
    <t>償還
回次</t>
    <rPh sb="3" eb="4">
      <t>カイ</t>
    </rPh>
    <phoneticPr fontId="26"/>
  </si>
  <si>
    <t>償　　還　　額</t>
  </si>
  <si>
    <t>左に対する財源別充当額
（財源別・贈与者別に記入してください。）</t>
    <phoneticPr fontId="26"/>
  </si>
  <si>
    <t>元　　金</t>
  </si>
  <si>
    <t>利　息</t>
    <phoneticPr fontId="26"/>
  </si>
  <si>
    <t>合 計</t>
    <rPh sb="0" eb="1">
      <t>ゴウ</t>
    </rPh>
    <rPh sb="2" eb="3">
      <t>ケイ</t>
    </rPh>
    <phoneticPr fontId="26"/>
  </si>
  <si>
    <t>各年次の
合計額</t>
    <rPh sb="0" eb="3">
      <t>カクネンジ</t>
    </rPh>
    <rPh sb="5" eb="6">
      <t>ゴウ</t>
    </rPh>
    <rPh sb="6" eb="7">
      <t>ケイ</t>
    </rPh>
    <rPh sb="7" eb="8">
      <t>ガク</t>
    </rPh>
    <phoneticPr fontId="26"/>
  </si>
  <si>
    <t>合　計</t>
  </si>
  <si>
    <t>計</t>
    <rPh sb="0" eb="1">
      <t>ケイ</t>
    </rPh>
    <phoneticPr fontId="26"/>
  </si>
  <si>
    <t>千円未満は
四捨五入</t>
    <phoneticPr fontId="26"/>
  </si>
  <si>
    <t>有利子分</t>
    <phoneticPr fontId="26"/>
  </si>
  <si>
    <r>
      <t>無利子分</t>
    </r>
    <r>
      <rPr>
        <sz val="6"/>
        <rFont val="ＭＳ 明朝"/>
        <family val="1"/>
        <charset val="128"/>
      </rPr>
      <t>(※)</t>
    </r>
    <rPh sb="0" eb="1">
      <t>ム</t>
    </rPh>
    <phoneticPr fontId="26"/>
  </si>
  <si>
    <t>平年分は千円単位に整理し端数は初年度に計上</t>
    <rPh sb="0" eb="2">
      <t>ヘイネン</t>
    </rPh>
    <rPh sb="2" eb="3">
      <t>ブン</t>
    </rPh>
    <rPh sb="4" eb="5">
      <t>セン</t>
    </rPh>
    <rPh sb="5" eb="6">
      <t>エン</t>
    </rPh>
    <rPh sb="6" eb="8">
      <t>タンイ</t>
    </rPh>
    <rPh sb="9" eb="11">
      <t>セイリ</t>
    </rPh>
    <rPh sb="12" eb="14">
      <t>ハスウ</t>
    </rPh>
    <rPh sb="15" eb="18">
      <t>ショネンド</t>
    </rPh>
    <rPh sb="19" eb="21">
      <t>ケイジョウ</t>
    </rPh>
    <phoneticPr fontId="26"/>
  </si>
  <si>
    <t>借入申込額</t>
    <rPh sb="0" eb="2">
      <t>カリイレ</t>
    </rPh>
    <rPh sb="2" eb="4">
      <t>モウシコミ</t>
    </rPh>
    <rPh sb="4" eb="5">
      <t>ガク</t>
    </rPh>
    <phoneticPr fontId="26"/>
  </si>
  <si>
    <r>
      <t>←千円単位で</t>
    </r>
    <r>
      <rPr>
        <b/>
        <sz val="11"/>
        <color indexed="10"/>
        <rFont val="ＭＳ Ｐ明朝"/>
        <family val="1"/>
        <charset val="128"/>
      </rPr>
      <t>必ず</t>
    </r>
    <r>
      <rPr>
        <sz val="11"/>
        <rFont val="ＭＳ Ｐ明朝"/>
        <family val="1"/>
        <charset val="128"/>
      </rPr>
      <t>入力</t>
    </r>
    <rPh sb="1" eb="3">
      <t>センエン</t>
    </rPh>
    <rPh sb="3" eb="5">
      <t>タンイ</t>
    </rPh>
    <rPh sb="6" eb="7">
      <t>カナラ</t>
    </rPh>
    <rPh sb="8" eb="10">
      <t>ニュウリョク</t>
    </rPh>
    <phoneticPr fontId="26"/>
  </si>
  <si>
    <t>基礎数値</t>
    <rPh sb="0" eb="2">
      <t>キソ</t>
    </rPh>
    <rPh sb="2" eb="4">
      <t>スウチ</t>
    </rPh>
    <phoneticPr fontId="26"/>
  </si>
  <si>
    <t>１年次目
↓</t>
    <rPh sb="1" eb="3">
      <t>ネンジ</t>
    </rPh>
    <rPh sb="3" eb="4">
      <t>メ</t>
    </rPh>
    <phoneticPr fontId="26"/>
  </si>
  <si>
    <t>　有利子分</t>
    <rPh sb="1" eb="3">
      <t>ユウリ</t>
    </rPh>
    <rPh sb="3" eb="5">
      <t>コブン</t>
    </rPh>
    <phoneticPr fontId="26"/>
  </si>
  <si>
    <t>←入力しないでください</t>
    <rPh sb="1" eb="3">
      <t>ニュウリョク</t>
    </rPh>
    <phoneticPr fontId="26"/>
  </si>
  <si>
    <t>有利子初回元金</t>
    <rPh sb="0" eb="3">
      <t>ユウリシ</t>
    </rPh>
    <rPh sb="3" eb="5">
      <t>ショカイ</t>
    </rPh>
    <rPh sb="5" eb="7">
      <t>ガンキン</t>
    </rPh>
    <phoneticPr fontId="26"/>
  </si>
  <si>
    <t>有利子均等元金</t>
    <rPh sb="0" eb="3">
      <t>ユウリシ</t>
    </rPh>
    <rPh sb="3" eb="5">
      <t>キントウ</t>
    </rPh>
    <rPh sb="5" eb="7">
      <t>ガンキン</t>
    </rPh>
    <phoneticPr fontId="26"/>
  </si>
  <si>
    <t>←千円単位で入力</t>
    <rPh sb="1" eb="3">
      <t>センエン</t>
    </rPh>
    <rPh sb="3" eb="5">
      <t>タンイ</t>
    </rPh>
    <rPh sb="6" eb="8">
      <t>ニュウリョク</t>
    </rPh>
    <phoneticPr fontId="26"/>
  </si>
  <si>
    <t>無利子初回元金</t>
    <rPh sb="0" eb="3">
      <t>ムリシ</t>
    </rPh>
    <rPh sb="3" eb="5">
      <t>ショカイ</t>
    </rPh>
    <rPh sb="5" eb="7">
      <t>ガンキン</t>
    </rPh>
    <phoneticPr fontId="26"/>
  </si>
  <si>
    <t>無利子均等元金</t>
    <rPh sb="0" eb="3">
      <t>ムリシ</t>
    </rPh>
    <rPh sb="3" eb="5">
      <t>キントウ</t>
    </rPh>
    <rPh sb="5" eb="7">
      <t>ガンキン</t>
    </rPh>
    <phoneticPr fontId="26"/>
  </si>
  <si>
    <t>償還期間</t>
    <rPh sb="0" eb="2">
      <t>ショウカン</t>
    </rPh>
    <rPh sb="2" eb="4">
      <t>キカン</t>
    </rPh>
    <phoneticPr fontId="26"/>
  </si>
  <si>
    <t>←年単位で入力</t>
    <rPh sb="1" eb="4">
      <t>ネンタンイ</t>
    </rPh>
    <rPh sb="5" eb="7">
      <t>ニュウリョク</t>
    </rPh>
    <phoneticPr fontId="26"/>
  </si>
  <si>
    <t>元金据置期間</t>
    <rPh sb="0" eb="2">
      <t>ガンキン</t>
    </rPh>
    <rPh sb="2" eb="4">
      <t>スエオキ</t>
    </rPh>
    <rPh sb="4" eb="6">
      <t>キカン</t>
    </rPh>
    <phoneticPr fontId="26"/>
  </si>
  <si>
    <t>←月単位で入力</t>
    <rPh sb="1" eb="4">
      <t>ツキタンイ</t>
    </rPh>
    <rPh sb="5" eb="7">
      <t>ニュウリョク</t>
    </rPh>
    <phoneticPr fontId="26"/>
  </si>
  <si>
    <t>金利区分</t>
    <rPh sb="0" eb="2">
      <t>キンリ</t>
    </rPh>
    <rPh sb="2" eb="4">
      <t>クブン</t>
    </rPh>
    <phoneticPr fontId="26"/>
  </si>
  <si>
    <t>←全期間固定は「1」、10年毎見直しは「2」を入力</t>
    <rPh sb="1" eb="4">
      <t>ゼンキカン</t>
    </rPh>
    <rPh sb="4" eb="6">
      <t>コテイ</t>
    </rPh>
    <rPh sb="13" eb="14">
      <t>ネン</t>
    </rPh>
    <rPh sb="14" eb="15">
      <t>ゴト</t>
    </rPh>
    <rPh sb="15" eb="17">
      <t>ミナオ</t>
    </rPh>
    <rPh sb="23" eb="25">
      <t>ニュウリョク</t>
    </rPh>
    <phoneticPr fontId="26"/>
  </si>
  <si>
    <t>保証人区分</t>
    <rPh sb="0" eb="3">
      <t>ホショウニン</t>
    </rPh>
    <rPh sb="3" eb="5">
      <t>クブン</t>
    </rPh>
    <phoneticPr fontId="2"/>
  </si>
  <si>
    <t>←個人保証は「１」、連帯保証人不要制度利用は「２」を入力</t>
    <rPh sb="1" eb="3">
      <t>コジン</t>
    </rPh>
    <rPh sb="3" eb="5">
      <t>ホショウ</t>
    </rPh>
    <rPh sb="10" eb="12">
      <t>レンタイ</t>
    </rPh>
    <rPh sb="12" eb="15">
      <t>ホショウニン</t>
    </rPh>
    <rPh sb="15" eb="17">
      <t>フヨウ</t>
    </rPh>
    <rPh sb="17" eb="19">
      <t>セイド</t>
    </rPh>
    <rPh sb="19" eb="21">
      <t>リヨウ</t>
    </rPh>
    <rPh sb="26" eb="28">
      <t>ニュウリョク</t>
    </rPh>
    <phoneticPr fontId="2"/>
  </si>
  <si>
    <t>金利（％）</t>
    <rPh sb="0" eb="2">
      <t>キンリ</t>
    </rPh>
    <phoneticPr fontId="26"/>
  </si>
  <si>
    <r>
      <t>←</t>
    </r>
    <r>
      <rPr>
        <b/>
        <sz val="11"/>
        <color indexed="12"/>
        <rFont val="ＭＳ Ｐ明朝"/>
        <family val="1"/>
        <charset val="128"/>
      </rPr>
      <t>直近金利</t>
    </r>
    <r>
      <rPr>
        <sz val="11"/>
        <rFont val="ＭＳ Ｐ明朝"/>
        <family val="1"/>
        <charset val="128"/>
      </rPr>
      <t>を入力</t>
    </r>
    <rPh sb="1" eb="2">
      <t>チョク</t>
    </rPh>
    <rPh sb="2" eb="3">
      <t>キン</t>
    </rPh>
    <rPh sb="3" eb="5">
      <t>キンリ</t>
    </rPh>
    <rPh sb="6" eb="8">
      <t>ニュウリョク</t>
    </rPh>
    <phoneticPr fontId="26"/>
  </si>
  <si>
    <t xml:space="preserve"> 元金</t>
    <rPh sb="1" eb="3">
      <t>ガンキン</t>
    </rPh>
    <phoneticPr fontId="26"/>
  </si>
  <si>
    <t>最多負担判定↓</t>
    <rPh sb="0" eb="2">
      <t>サイタ</t>
    </rPh>
    <rPh sb="2" eb="4">
      <t>フタン</t>
    </rPh>
    <rPh sb="4" eb="6">
      <t>ハンテイ</t>
    </rPh>
    <phoneticPr fontId="26"/>
  </si>
  <si>
    <t>年次</t>
    <rPh sb="0" eb="2">
      <t>ネンジ</t>
    </rPh>
    <phoneticPr fontId="26"/>
  </si>
  <si>
    <t>総額</t>
    <rPh sb="0" eb="2">
      <t>ソウガク</t>
    </rPh>
    <phoneticPr fontId="26"/>
  </si>
  <si>
    <t>元金</t>
    <rPh sb="0" eb="2">
      <t>ガンキン</t>
    </rPh>
    <phoneticPr fontId="26"/>
  </si>
  <si>
    <t>利息</t>
    <rPh sb="0" eb="2">
      <t>リソク</t>
    </rPh>
    <phoneticPr fontId="26"/>
  </si>
  <si>
    <t>収支見込年度</t>
    <rPh sb="0" eb="2">
      <t>シュウシ</t>
    </rPh>
    <rPh sb="2" eb="4">
      <t>ミコミ</t>
    </rPh>
    <rPh sb="4" eb="6">
      <t>ネンド</t>
    </rPh>
    <phoneticPr fontId="26"/>
  </si>
  <si>
    <t xml:space="preserve"> 利息</t>
    <rPh sb="1" eb="3">
      <t>リソク</t>
    </rPh>
    <phoneticPr fontId="26"/>
  </si>
  <si>
    <t>１年次</t>
    <rPh sb="1" eb="3">
      <t>ネンジ</t>
    </rPh>
    <phoneticPr fontId="26"/>
  </si>
  <si>
    <t>２年次目
↓</t>
    <rPh sb="1" eb="3">
      <t>ネンジ</t>
    </rPh>
    <rPh sb="3" eb="4">
      <t>メ</t>
    </rPh>
    <phoneticPr fontId="26"/>
  </si>
  <si>
    <t>２年次</t>
    <rPh sb="1" eb="3">
      <t>ネンジ</t>
    </rPh>
    <phoneticPr fontId="26"/>
  </si>
  <si>
    <t>３年次</t>
    <rPh sb="1" eb="3">
      <t>ネンジ</t>
    </rPh>
    <phoneticPr fontId="26"/>
  </si>
  <si>
    <t>４年次</t>
    <rPh sb="1" eb="3">
      <t>ネンジ</t>
    </rPh>
    <phoneticPr fontId="26"/>
  </si>
  <si>
    <t>最多利息</t>
    <rPh sb="0" eb="2">
      <t>サイタ</t>
    </rPh>
    <rPh sb="2" eb="4">
      <t>リソク</t>
    </rPh>
    <phoneticPr fontId="26"/>
  </si>
  <si>
    <t>最多元金</t>
    <rPh sb="0" eb="2">
      <t>サイタ</t>
    </rPh>
    <rPh sb="2" eb="4">
      <t>ガンキン</t>
    </rPh>
    <phoneticPr fontId="26"/>
  </si>
  <si>
    <t>元金割合</t>
    <rPh sb="0" eb="2">
      <t>ガンキン</t>
    </rPh>
    <rPh sb="2" eb="4">
      <t>ワリアイ</t>
    </rPh>
    <phoneticPr fontId="26"/>
  </si>
  <si>
    <t>利息割合</t>
    <rPh sb="0" eb="2">
      <t>リソク</t>
    </rPh>
    <rPh sb="2" eb="4">
      <t>ワリアイ</t>
    </rPh>
    <phoneticPr fontId="26"/>
  </si>
  <si>
    <t>３年次目
↓</t>
    <rPh sb="1" eb="3">
      <t>ネンジ</t>
    </rPh>
    <rPh sb="3" eb="4">
      <t>メ</t>
    </rPh>
    <phoneticPr fontId="26"/>
  </si>
  <si>
    <t>４年次目
↓</t>
    <rPh sb="1" eb="3">
      <t>ネンジ</t>
    </rPh>
    <rPh sb="3" eb="4">
      <t>メ</t>
    </rPh>
    <phoneticPr fontId="26"/>
  </si>
  <si>
    <t>５年次目
↓</t>
    <rPh sb="1" eb="3">
      <t>ネンジ</t>
    </rPh>
    <rPh sb="3" eb="4">
      <t>メ</t>
    </rPh>
    <phoneticPr fontId="26"/>
  </si>
  <si>
    <t>６年次目
↓</t>
    <rPh sb="1" eb="3">
      <t>ネンジ</t>
    </rPh>
    <rPh sb="3" eb="4">
      <t>メ</t>
    </rPh>
    <phoneticPr fontId="26"/>
  </si>
  <si>
    <t>７年次目
↓</t>
    <rPh sb="1" eb="3">
      <t>ネンジ</t>
    </rPh>
    <rPh sb="3" eb="4">
      <t>メ</t>
    </rPh>
    <phoneticPr fontId="26"/>
  </si>
  <si>
    <t>８年次目
↓</t>
    <rPh sb="1" eb="3">
      <t>ネンジ</t>
    </rPh>
    <rPh sb="3" eb="4">
      <t>メ</t>
    </rPh>
    <phoneticPr fontId="26"/>
  </si>
  <si>
    <t>９年次目
↓</t>
    <rPh sb="1" eb="3">
      <t>ネンジ</t>
    </rPh>
    <rPh sb="3" eb="4">
      <t>メ</t>
    </rPh>
    <phoneticPr fontId="26"/>
  </si>
  <si>
    <t>１０年次目
↓</t>
    <rPh sb="2" eb="4">
      <t>ネンジ</t>
    </rPh>
    <rPh sb="4" eb="5">
      <t>メ</t>
    </rPh>
    <phoneticPr fontId="26"/>
  </si>
  <si>
    <t>１１年次目
↓</t>
    <rPh sb="2" eb="4">
      <t>ネンジ</t>
    </rPh>
    <rPh sb="4" eb="5">
      <t>メ</t>
    </rPh>
    <phoneticPr fontId="26"/>
  </si>
  <si>
    <t>１２年次目
↓</t>
    <rPh sb="2" eb="4">
      <t>ネンジ</t>
    </rPh>
    <rPh sb="4" eb="5">
      <t>メ</t>
    </rPh>
    <phoneticPr fontId="26"/>
  </si>
  <si>
    <t>１３年次目
↓</t>
    <rPh sb="2" eb="4">
      <t>ネンジ</t>
    </rPh>
    <rPh sb="4" eb="5">
      <t>メ</t>
    </rPh>
    <phoneticPr fontId="26"/>
  </si>
  <si>
    <t>１４年次目
↓</t>
    <rPh sb="2" eb="4">
      <t>ネンジ</t>
    </rPh>
    <rPh sb="4" eb="5">
      <t>メ</t>
    </rPh>
    <phoneticPr fontId="26"/>
  </si>
  <si>
    <t>１５年次目
↓</t>
    <rPh sb="2" eb="4">
      <t>ネンジ</t>
    </rPh>
    <rPh sb="4" eb="5">
      <t>メ</t>
    </rPh>
    <phoneticPr fontId="26"/>
  </si>
  <si>
    <t>１６年次目
↓</t>
    <rPh sb="2" eb="4">
      <t>ネンジ</t>
    </rPh>
    <rPh sb="4" eb="5">
      <t>メ</t>
    </rPh>
    <phoneticPr fontId="26"/>
  </si>
  <si>
    <t>１７年次目
↓</t>
    <rPh sb="2" eb="4">
      <t>ネンジ</t>
    </rPh>
    <rPh sb="4" eb="5">
      <t>メ</t>
    </rPh>
    <phoneticPr fontId="26"/>
  </si>
  <si>
    <t>１８年次目
↓</t>
    <rPh sb="2" eb="4">
      <t>ネンジ</t>
    </rPh>
    <rPh sb="4" eb="5">
      <t>メ</t>
    </rPh>
    <phoneticPr fontId="26"/>
  </si>
  <si>
    <t>１９年次目
↓</t>
    <rPh sb="2" eb="4">
      <t>ネンジ</t>
    </rPh>
    <rPh sb="4" eb="5">
      <t>メ</t>
    </rPh>
    <phoneticPr fontId="26"/>
  </si>
  <si>
    <t>２０年次目
↓</t>
    <rPh sb="2" eb="4">
      <t>ネンジ</t>
    </rPh>
    <rPh sb="4" eb="5">
      <t>メ</t>
    </rPh>
    <phoneticPr fontId="26"/>
  </si>
  <si>
    <t>２１年次目
↓</t>
    <rPh sb="2" eb="4">
      <t>ネンジ</t>
    </rPh>
    <rPh sb="4" eb="5">
      <t>メ</t>
    </rPh>
    <phoneticPr fontId="26"/>
  </si>
  <si>
    <t>２２年次目
↓</t>
    <rPh sb="2" eb="4">
      <t>ネンジ</t>
    </rPh>
    <rPh sb="4" eb="5">
      <t>メ</t>
    </rPh>
    <phoneticPr fontId="26"/>
  </si>
  <si>
    <t>２３年次目
↓</t>
    <rPh sb="2" eb="4">
      <t>ネンジ</t>
    </rPh>
    <rPh sb="4" eb="5">
      <t>メ</t>
    </rPh>
    <phoneticPr fontId="26"/>
  </si>
  <si>
    <t>２４年次目
↓</t>
    <rPh sb="2" eb="4">
      <t>ネンジ</t>
    </rPh>
    <rPh sb="4" eb="5">
      <t>メ</t>
    </rPh>
    <phoneticPr fontId="26"/>
  </si>
  <si>
    <t>２５年次目
↓</t>
    <rPh sb="2" eb="4">
      <t>ネンジ</t>
    </rPh>
    <rPh sb="4" eb="5">
      <t>メ</t>
    </rPh>
    <phoneticPr fontId="26"/>
  </si>
  <si>
    <t>２６年次目
↓</t>
    <rPh sb="2" eb="4">
      <t>ネンジ</t>
    </rPh>
    <rPh sb="4" eb="5">
      <t>メ</t>
    </rPh>
    <phoneticPr fontId="26"/>
  </si>
  <si>
    <t>２７年次目
↓</t>
    <rPh sb="2" eb="4">
      <t>ネンジ</t>
    </rPh>
    <rPh sb="4" eb="5">
      <t>メ</t>
    </rPh>
    <phoneticPr fontId="26"/>
  </si>
  <si>
    <t>２８年次目
↓</t>
    <rPh sb="2" eb="4">
      <t>ネンジ</t>
    </rPh>
    <rPh sb="4" eb="5">
      <t>メ</t>
    </rPh>
    <phoneticPr fontId="26"/>
  </si>
  <si>
    <t>２９年次目
↓</t>
    <rPh sb="2" eb="4">
      <t>ネンジ</t>
    </rPh>
    <rPh sb="4" eb="5">
      <t>メ</t>
    </rPh>
    <phoneticPr fontId="26"/>
  </si>
  <si>
    <t>３０年次目
↓</t>
    <rPh sb="2" eb="4">
      <t>ネンジ</t>
    </rPh>
    <rPh sb="4" eb="5">
      <t>メ</t>
    </rPh>
    <phoneticPr fontId="26"/>
  </si>
  <si>
    <t>合計</t>
  </si>
  <si>
    <t>償還財源充当内訳</t>
  </si>
  <si>
    <t>元　金</t>
  </si>
  <si>
    <t>利　息</t>
  </si>
  <si>
    <t>（注）１　機構の貸付利率は随時改定がありますので、契約時の貸付金利は異なることがあります。なお、老朽改築などによる無利子借入に</t>
    <rPh sb="25" eb="27">
      <t>ケイヤク</t>
    </rPh>
    <rPh sb="27" eb="28">
      <t>ジ</t>
    </rPh>
    <rPh sb="29" eb="31">
      <t>カシツケ</t>
    </rPh>
    <rPh sb="31" eb="33">
      <t>キンリ</t>
    </rPh>
    <rPh sb="34" eb="35">
      <t>コト</t>
    </rPh>
    <phoneticPr fontId="26"/>
  </si>
  <si>
    <t>　　　　該当する場合においても、借入金利へのオンコストによる保証人の免除を選択されている場合は、オンコスト分の利息はご負担いた</t>
    <phoneticPr fontId="26"/>
  </si>
  <si>
    <t>　　　　だくこととなりますのでご注意ください。</t>
    <phoneticPr fontId="26"/>
  </si>
  <si>
    <t>　　　２　この用紙で不足する場合は、コピーのうえ記載してください。</t>
    <phoneticPr fontId="26"/>
  </si>
  <si>
    <t>　　　３　上記の内容が網羅されている別資料でも結構です。</t>
    <phoneticPr fontId="26"/>
  </si>
  <si>
    <t>黄色のセルのみ記入すること</t>
    <rPh sb="0" eb="2">
      <t>キイロ</t>
    </rPh>
    <rPh sb="7" eb="9">
      <t>キニュウ</t>
    </rPh>
    <phoneticPr fontId="2"/>
  </si>
  <si>
    <t>区　分　　　　　新規借入分</t>
    <rPh sb="0" eb="1">
      <t>ク</t>
    </rPh>
    <rPh sb="2" eb="3">
      <t>ブン</t>
    </rPh>
    <rPh sb="8" eb="10">
      <t>シンキ</t>
    </rPh>
    <rPh sb="10" eb="12">
      <t>カリイレ</t>
    </rPh>
    <rPh sb="12" eb="13">
      <t>ブン</t>
    </rPh>
    <phoneticPr fontId="2"/>
  </si>
  <si>
    <t>令和　　年度</t>
    <rPh sb="4" eb="6">
      <t>ネンド</t>
    </rPh>
    <phoneticPr fontId="2"/>
  </si>
  <si>
    <t>　　　　２.  直近の貸付利率を使用すること。</t>
    <rPh sb="8" eb="10">
      <t>チョッキン</t>
    </rPh>
    <rPh sb="11" eb="13">
      <t>カシツケ</t>
    </rPh>
    <rPh sb="13" eb="15">
      <t>リリツ</t>
    </rPh>
    <rPh sb="16" eb="18">
      <t>シヨウ</t>
    </rPh>
    <phoneticPr fontId="2"/>
  </si>
  <si>
    <t>1.</t>
    <phoneticPr fontId="1"/>
  </si>
  <si>
    <t>2.</t>
    <phoneticPr fontId="1"/>
  </si>
  <si>
    <t>決算期以降に新たな借入をされた場合は、新たな借入金についてもご記載ください。（今次計画にかかる分は記載不要です。）</t>
    <rPh sb="39" eb="41">
      <t>コンジ</t>
    </rPh>
    <rPh sb="41" eb="43">
      <t>ケイカク</t>
    </rPh>
    <rPh sb="47" eb="48">
      <t>ブン</t>
    </rPh>
    <rPh sb="49" eb="51">
      <t>キサイ</t>
    </rPh>
    <rPh sb="51" eb="53">
      <t>フヨウ</t>
    </rPh>
    <phoneticPr fontId="1"/>
  </si>
  <si>
    <t>3.</t>
    <phoneticPr fontId="1"/>
  </si>
  <si>
    <t xml:space="preserve">この欄で不足する場合は、コピーのうえ記入してください。   </t>
    <phoneticPr fontId="1"/>
  </si>
  <si>
    <t>※</t>
    <phoneticPr fontId="1"/>
  </si>
  <si>
    <t>直近の決算期末時点で借入金の総残高が0円の場合、当該資料の提出は不要です。</t>
    <phoneticPr fontId="1"/>
  </si>
  <si>
    <t>元               金</t>
    <phoneticPr fontId="1"/>
  </si>
  <si>
    <t>直近決算
期末残高</t>
    <rPh sb="0" eb="2">
      <t>チョッキン</t>
    </rPh>
    <rPh sb="2" eb="4">
      <t>ケッサン</t>
    </rPh>
    <rPh sb="5" eb="7">
      <t>キマツ</t>
    </rPh>
    <phoneticPr fontId="1"/>
  </si>
  <si>
    <t>利 率（％）</t>
    <phoneticPr fontId="1"/>
  </si>
  <si>
    <t>補助（予定）額算出内訳　</t>
    <phoneticPr fontId="2"/>
  </si>
  <si>
    <t>避難確保計画の作成状況</t>
    <rPh sb="0" eb="2">
      <t>ヒナン</t>
    </rPh>
    <rPh sb="2" eb="4">
      <t>カクホ</t>
    </rPh>
    <rPh sb="4" eb="6">
      <t>ケイカク</t>
    </rPh>
    <rPh sb="7" eb="9">
      <t>サクセイ</t>
    </rPh>
    <rPh sb="9" eb="11">
      <t>ジョウキョウ</t>
    </rPh>
    <phoneticPr fontId="2"/>
  </si>
  <si>
    <t>非常災害対策計画の作成状況</t>
    <rPh sb="9" eb="11">
      <t>サクセイ</t>
    </rPh>
    <rPh sb="11" eb="13">
      <t>ジョウキョウ</t>
    </rPh>
    <phoneticPr fontId="2"/>
  </si>
  <si>
    <t>作成時期</t>
    <rPh sb="0" eb="2">
      <t>サクセイ</t>
    </rPh>
    <rPh sb="2" eb="4">
      <t>ジキ</t>
    </rPh>
    <phoneticPr fontId="2"/>
  </si>
  <si>
    <t>「作成見込み」（具体的な期間が見込めている場合）は、「作成時期」に具体的な日付を記載してください。</t>
    <rPh sb="1" eb="3">
      <t>サクセイ</t>
    </rPh>
    <rPh sb="3" eb="5">
      <t>ミコ</t>
    </rPh>
    <rPh sb="8" eb="11">
      <t>グタイテキ</t>
    </rPh>
    <rPh sb="12" eb="14">
      <t>キカン</t>
    </rPh>
    <rPh sb="15" eb="17">
      <t>ミコ</t>
    </rPh>
    <rPh sb="21" eb="23">
      <t>バアイ</t>
    </rPh>
    <rPh sb="27" eb="29">
      <t>サクセイ</t>
    </rPh>
    <rPh sb="29" eb="31">
      <t>ジキ</t>
    </rPh>
    <rPh sb="33" eb="36">
      <t>グタイテキ</t>
    </rPh>
    <rPh sb="37" eb="39">
      <t>ヒヅケ</t>
    </rPh>
    <rPh sb="40" eb="42">
      <t>キサイ</t>
    </rPh>
    <phoneticPr fontId="2"/>
  </si>
  <si>
    <t>○</t>
  </si>
  <si>
    <t>決算書　　（社会福祉法人は資金・事業活動収支計算書、直近２ヶ年の貸借対照表）
　　　　 　　（社会福祉法人以外は損益計算書、直近２ヶ年の貸借対照表）</t>
    <rPh sb="0" eb="2">
      <t>ケッサン</t>
    </rPh>
    <rPh sb="2" eb="3">
      <t>ショ</t>
    </rPh>
    <rPh sb="6" eb="8">
      <t>シャカイ</t>
    </rPh>
    <rPh sb="8" eb="10">
      <t>フクシ</t>
    </rPh>
    <rPh sb="10" eb="12">
      <t>ホウジン</t>
    </rPh>
    <rPh sb="13" eb="15">
      <t>シキン</t>
    </rPh>
    <rPh sb="16" eb="18">
      <t>ジギョウ</t>
    </rPh>
    <rPh sb="18" eb="20">
      <t>カツドウ</t>
    </rPh>
    <rPh sb="20" eb="22">
      <t>シュウシ</t>
    </rPh>
    <rPh sb="22" eb="25">
      <t>ケイサンショ</t>
    </rPh>
    <rPh sb="26" eb="28">
      <t>チョッキン</t>
    </rPh>
    <rPh sb="30" eb="31">
      <t>ネン</t>
    </rPh>
    <rPh sb="32" eb="34">
      <t>タイシャク</t>
    </rPh>
    <rPh sb="34" eb="37">
      <t>タイショウヒョウ</t>
    </rPh>
    <rPh sb="47" eb="49">
      <t>シャカイ</t>
    </rPh>
    <rPh sb="49" eb="51">
      <t>フクシ</t>
    </rPh>
    <rPh sb="51" eb="53">
      <t>ホウジン</t>
    </rPh>
    <rPh sb="53" eb="55">
      <t>イガイ</t>
    </rPh>
    <rPh sb="56" eb="58">
      <t>ソンエキ</t>
    </rPh>
    <rPh sb="58" eb="61">
      <t>ケイサンショ</t>
    </rPh>
    <rPh sb="68" eb="70">
      <t>タイシャク</t>
    </rPh>
    <rPh sb="70" eb="73">
      <t>タイショウヒョウ</t>
    </rPh>
    <phoneticPr fontId="2"/>
  </si>
  <si>
    <t>※　特に指定が無いものについては、任意様式とすること。（★は所定の様式がある書類）</t>
    <rPh sb="2" eb="3">
      <t>トク</t>
    </rPh>
    <rPh sb="4" eb="6">
      <t>シテイ</t>
    </rPh>
    <rPh sb="7" eb="8">
      <t>ナ</t>
    </rPh>
    <rPh sb="17" eb="19">
      <t>ニンイ</t>
    </rPh>
    <rPh sb="19" eb="21">
      <t>ヨウシキ</t>
    </rPh>
    <rPh sb="30" eb="32">
      <t>ショテイ</t>
    </rPh>
    <rPh sb="33" eb="35">
      <t>ヨウシキ</t>
    </rPh>
    <rPh sb="38" eb="40">
      <t>ショルイ</t>
    </rPh>
    <phoneticPr fontId="2"/>
  </si>
  <si>
    <t>※　◎は必須資料、○は該当する場合に必要な資料。</t>
    <phoneticPr fontId="2"/>
  </si>
  <si>
    <t>【整備理由(どのような危険性を改善するためか、具体的に明記）】</t>
    <phoneticPr fontId="2"/>
  </si>
  <si>
    <t>【整備内容(どのような整備内容か、具体的に明記）】</t>
    <phoneticPr fontId="2"/>
  </si>
  <si>
    <t>＜記載要領＞　・「延べ人数」とは、例として以下のような考え方となる。</t>
    <rPh sb="1" eb="3">
      <t>キサイ</t>
    </rPh>
    <rPh sb="3" eb="5">
      <t>ヨウリョウ</t>
    </rPh>
    <rPh sb="9" eb="10">
      <t>ノ</t>
    </rPh>
    <rPh sb="11" eb="13">
      <t>ニンズウ</t>
    </rPh>
    <rPh sb="21" eb="23">
      <t>イカ</t>
    </rPh>
    <phoneticPr fontId="2"/>
  </si>
  <si>
    <t>　　□位置図、平面図、配置図等</t>
    <rPh sb="3" eb="5">
      <t>イチ</t>
    </rPh>
    <rPh sb="5" eb="6">
      <t>ズ</t>
    </rPh>
    <phoneticPr fontId="2"/>
  </si>
  <si>
    <t xml:space="preserve"> □決算書（資金・事業活動収支計算書、直近２ヵ年の貸借対照表）　　□残高証明書</t>
    <rPh sb="23" eb="24">
      <t>ネン</t>
    </rPh>
    <phoneticPr fontId="2"/>
  </si>
  <si>
    <t>　今回応募の社会福祉施設等施設整備計画に係る資金計画について、独立行政法人福祉医療</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1" eb="33">
      <t>ドクリツ</t>
    </rPh>
    <rPh sb="33" eb="35">
      <t>ギョウセイ</t>
    </rPh>
    <rPh sb="35" eb="37">
      <t>ホウジン</t>
    </rPh>
    <phoneticPr fontId="2"/>
  </si>
  <si>
    <t>機構と協議した結果、現状では特段の問題が見受けられない計画であったことを報告いたします。</t>
    <rPh sb="0" eb="2">
      <t>キコウ</t>
    </rPh>
    <rPh sb="3" eb="5">
      <t>キョウギ</t>
    </rPh>
    <rPh sb="7" eb="9">
      <t>ケッカ</t>
    </rPh>
    <rPh sb="10" eb="12">
      <t>ゲンジョウ</t>
    </rPh>
    <rPh sb="14" eb="16">
      <t>トクダン</t>
    </rPh>
    <rPh sb="17" eb="19">
      <t>モンダイ</t>
    </rPh>
    <rPh sb="20" eb="22">
      <t>ミウ</t>
    </rPh>
    <rPh sb="27" eb="29">
      <t>ケイカク</t>
    </rPh>
    <rPh sb="36" eb="38">
      <t>ホウコク</t>
    </rPh>
    <phoneticPr fontId="2"/>
  </si>
  <si>
    <t>　ただし、この協議結果が実際の融資を約束するものでないことを申し添えます。</t>
    <rPh sb="7" eb="9">
      <t>キョウギ</t>
    </rPh>
    <rPh sb="9" eb="11">
      <t>ケッカ</t>
    </rPh>
    <phoneticPr fontId="2"/>
  </si>
  <si>
    <t>　今回応募の社会福祉施設等施設整備計画に係る資金計画について、○○銀行と協議した結果、</t>
    <rPh sb="1" eb="3">
      <t>コンカイ</t>
    </rPh>
    <rPh sb="3" eb="5">
      <t>オウボ</t>
    </rPh>
    <rPh sb="6" eb="8">
      <t>シャカイ</t>
    </rPh>
    <rPh sb="8" eb="10">
      <t>フクシ</t>
    </rPh>
    <rPh sb="10" eb="13">
      <t>シセツナド</t>
    </rPh>
    <rPh sb="13" eb="15">
      <t>シセツ</t>
    </rPh>
    <rPh sb="15" eb="17">
      <t>セイビ</t>
    </rPh>
    <rPh sb="17" eb="19">
      <t>ケイカク</t>
    </rPh>
    <rPh sb="20" eb="21">
      <t>カカ</t>
    </rPh>
    <rPh sb="22" eb="24">
      <t>シキン</t>
    </rPh>
    <rPh sb="24" eb="26">
      <t>ケイカク</t>
    </rPh>
    <rPh sb="33" eb="35">
      <t>ギンコウ</t>
    </rPh>
    <phoneticPr fontId="2"/>
  </si>
  <si>
    <t>（注）　１．今回の施設整備で新たに借入予定がある場合は、作成すること。</t>
    <rPh sb="1" eb="2">
      <t>チュウ</t>
    </rPh>
    <rPh sb="6" eb="8">
      <t>コンカイ</t>
    </rPh>
    <rPh sb="9" eb="11">
      <t>シセツ</t>
    </rPh>
    <rPh sb="11" eb="13">
      <t>セイビ</t>
    </rPh>
    <rPh sb="14" eb="15">
      <t>アラ</t>
    </rPh>
    <rPh sb="17" eb="19">
      <t>カリイレ</t>
    </rPh>
    <rPh sb="19" eb="21">
      <t>ヨテイ</t>
    </rPh>
    <rPh sb="24" eb="26">
      <t>バアイ</t>
    </rPh>
    <rPh sb="28" eb="30">
      <t>サクセイ</t>
    </rPh>
    <phoneticPr fontId="2"/>
  </si>
  <si>
    <t>消防局又は所管消防署との協議書　★</t>
    <rPh sb="0" eb="2">
      <t>ショウボウ</t>
    </rPh>
    <rPh sb="2" eb="3">
      <t>キョク</t>
    </rPh>
    <rPh sb="3" eb="4">
      <t>マタ</t>
    </rPh>
    <rPh sb="5" eb="7">
      <t>ショカン</t>
    </rPh>
    <rPh sb="7" eb="10">
      <t>ショウボウショ</t>
    </rPh>
    <rPh sb="12" eb="14">
      <t>キョウギ</t>
    </rPh>
    <rPh sb="14" eb="15">
      <t>ショ</t>
    </rPh>
    <phoneticPr fontId="2"/>
  </si>
  <si>
    <t>選択してください</t>
    <rPh sb="0" eb="2">
      <t>センタク</t>
    </rPh>
    <phoneticPr fontId="2"/>
  </si>
  <si>
    <t>　　□複合施設で、一部の施設を面積按分に含めない場合は、その理由を説明する資料</t>
    <phoneticPr fontId="2"/>
  </si>
  <si>
    <t>　　　　　年　　月　　日</t>
    <rPh sb="5" eb="6">
      <t>ネン</t>
    </rPh>
    <rPh sb="8" eb="9">
      <t>ガツ</t>
    </rPh>
    <rPh sb="11" eb="12">
      <t>ニチ</t>
    </rPh>
    <phoneticPr fontId="2"/>
  </si>
  <si>
    <t>※用紙はすべてＡ４サイズ（図面はＡ４サイズに折ること）とし、番号入り仕切紙（仕切紙に番号入りのインデックスを付ける。）を挟み、Ａ４のフラットファイルに綴じて２部提出すること。</t>
    <phoneticPr fontId="2"/>
  </si>
  <si>
    <t>※注１　複合施設の場合、併設されている施設種別、床面積を備考欄に記載すること。</t>
    <rPh sb="1" eb="2">
      <t>チュウ</t>
    </rPh>
    <rPh sb="4" eb="6">
      <t>フクゴウ</t>
    </rPh>
    <rPh sb="6" eb="8">
      <t>シセツ</t>
    </rPh>
    <rPh sb="9" eb="11">
      <t>バアイ</t>
    </rPh>
    <rPh sb="12" eb="14">
      <t>ヘイセツ</t>
    </rPh>
    <rPh sb="19" eb="21">
      <t>シセツ</t>
    </rPh>
    <rPh sb="21" eb="23">
      <t>シュベツ</t>
    </rPh>
    <rPh sb="24" eb="27">
      <t>ユカメンセキ</t>
    </rPh>
    <rPh sb="28" eb="30">
      <t>ビコウ</t>
    </rPh>
    <rPh sb="30" eb="31">
      <t>ラン</t>
    </rPh>
    <rPh sb="32" eb="34">
      <t>キサイ</t>
    </rPh>
    <phoneticPr fontId="2"/>
  </si>
  <si>
    <t>写真（現況及び整備箇所が分かるもの、カラー）</t>
    <rPh sb="0" eb="2">
      <t>シャシン</t>
    </rPh>
    <rPh sb="3" eb="5">
      <t>ゲンキョウ</t>
    </rPh>
    <rPh sb="5" eb="6">
      <t>オヨ</t>
    </rPh>
    <rPh sb="7" eb="9">
      <t>セイビ</t>
    </rPh>
    <rPh sb="9" eb="11">
      <t>カショ</t>
    </rPh>
    <rPh sb="12" eb="13">
      <t>ワ</t>
    </rPh>
    <phoneticPr fontId="2"/>
  </si>
  <si>
    <t>既往借入金の状況（法人全体）★ 　　　　※法人に現在借入れがある場合は必要</t>
    <rPh sb="21" eb="23">
      <t>ホウジン</t>
    </rPh>
    <rPh sb="24" eb="26">
      <t>ゲンザイ</t>
    </rPh>
    <rPh sb="26" eb="28">
      <t>カリイレ</t>
    </rPh>
    <rPh sb="32" eb="34">
      <t>バアイ</t>
    </rPh>
    <rPh sb="35" eb="37">
      <t>ヒツヨウ</t>
    </rPh>
    <phoneticPr fontId="2"/>
  </si>
  <si>
    <t>対象施設の内訳を記載すること</t>
    <rPh sb="0" eb="2">
      <t>タイショウ</t>
    </rPh>
    <rPh sb="2" eb="4">
      <t>シセツ</t>
    </rPh>
    <rPh sb="5" eb="7">
      <t>ウチワケ</t>
    </rPh>
    <rPh sb="8" eb="10">
      <t>キサイ</t>
    </rPh>
    <phoneticPr fontId="2"/>
  </si>
  <si>
    <t>□津波浸水想定区域　　　　　（浸水の目安：　　　　　　　　　）</t>
    <rPh sb="1" eb="3">
      <t>ツナミ</t>
    </rPh>
    <rPh sb="3" eb="5">
      <t>シンスイ</t>
    </rPh>
    <rPh sb="5" eb="7">
      <t>ソウテイ</t>
    </rPh>
    <rPh sb="7" eb="9">
      <t>クイキ</t>
    </rPh>
    <rPh sb="15" eb="17">
      <t>シンスイ</t>
    </rPh>
    <rPh sb="18" eb="20">
      <t>メヤス</t>
    </rPh>
    <phoneticPr fontId="2"/>
  </si>
  <si>
    <t>□都市洪水想定区域、都市浸水想定区域（浸水の目安：　　　　　　　　　）</t>
    <rPh sb="1" eb="3">
      <t>トシ</t>
    </rPh>
    <rPh sb="3" eb="5">
      <t>コウズイ</t>
    </rPh>
    <rPh sb="5" eb="7">
      <t>ソウテイ</t>
    </rPh>
    <rPh sb="7" eb="9">
      <t>クイキ</t>
    </rPh>
    <rPh sb="10" eb="12">
      <t>トシ</t>
    </rPh>
    <rPh sb="12" eb="14">
      <t>シンスイ</t>
    </rPh>
    <rPh sb="14" eb="16">
      <t>ソウテイ</t>
    </rPh>
    <rPh sb="16" eb="18">
      <t>クイキ</t>
    </rPh>
    <phoneticPr fontId="2"/>
  </si>
  <si>
    <t>土砂災害は、インターネット倉敷市統合型GIS又はインターネットおかやま全県統合型GISで確認</t>
    <rPh sb="0" eb="4">
      <t>ドシャサイガイ</t>
    </rPh>
    <rPh sb="22" eb="23">
      <t>マタ</t>
    </rPh>
    <rPh sb="35" eb="37">
      <t>ゼンケン</t>
    </rPh>
    <rPh sb="37" eb="40">
      <t>トウゴウガタ</t>
    </rPh>
    <rPh sb="44" eb="46">
      <t>カクニン</t>
    </rPh>
    <phoneticPr fontId="2"/>
  </si>
  <si>
    <t>急傾斜地は、岡山県防災砂防課ＨＰより確認し、該当地がある場合には備中県民局管理課へ場所を確認のこと</t>
    <rPh sb="0" eb="4">
      <t>キュウケイシャチ</t>
    </rPh>
    <rPh sb="6" eb="9">
      <t>オカヤマケン</t>
    </rPh>
    <rPh sb="9" eb="11">
      <t>ボウサイ</t>
    </rPh>
    <rPh sb="11" eb="14">
      <t>サボウカ</t>
    </rPh>
    <rPh sb="18" eb="20">
      <t>カクニン</t>
    </rPh>
    <rPh sb="22" eb="24">
      <t>ガイトウ</t>
    </rPh>
    <rPh sb="24" eb="25">
      <t>ジ</t>
    </rPh>
    <rPh sb="28" eb="30">
      <t>バアイ</t>
    </rPh>
    <rPh sb="32" eb="37">
      <t>ビッチュウケンミンキョク</t>
    </rPh>
    <rPh sb="37" eb="40">
      <t>カンリカ</t>
    </rPh>
    <rPh sb="41" eb="43">
      <t>バショ</t>
    </rPh>
    <rPh sb="44" eb="46">
      <t>カクニン</t>
    </rPh>
    <phoneticPr fontId="2"/>
  </si>
  <si>
    <t>←インターネット倉敷市統合型GISや市発行の洪水ハザードマップで確認</t>
    <rPh sb="18" eb="19">
      <t>シ</t>
    </rPh>
    <rPh sb="19" eb="21">
      <t>ハッコウ</t>
    </rPh>
    <rPh sb="22" eb="24">
      <t>コウズイ</t>
    </rPh>
    <rPh sb="32" eb="34">
      <t>カクニン</t>
    </rPh>
    <phoneticPr fontId="2"/>
  </si>
  <si>
    <t>←インターネット倉敷市統合型GISや市発行の津波ハザードマップで確認</t>
    <rPh sb="18" eb="19">
      <t>シ</t>
    </rPh>
    <rPh sb="19" eb="21">
      <t>ハッコウ</t>
    </rPh>
    <rPh sb="22" eb="24">
      <t>ツナミ</t>
    </rPh>
    <rPh sb="32" eb="34">
      <t>カクニン</t>
    </rPh>
    <phoneticPr fontId="2"/>
  </si>
  <si>
    <t>←土砂災害は、インターネット倉敷市統合型GIS又はおかやま全県統合型GISで確認</t>
    <rPh sb="23" eb="24">
      <t>マタ</t>
    </rPh>
    <phoneticPr fontId="2"/>
  </si>
  <si>
    <t>←インターネット倉敷市統合型GIS　内水氾濫を確認　</t>
    <rPh sb="8" eb="11">
      <t>クラシキシ</t>
    </rPh>
    <rPh sb="11" eb="14">
      <t>トウゴウガタ</t>
    </rPh>
    <rPh sb="18" eb="20">
      <t>ナイスイ</t>
    </rPh>
    <rPh sb="20" eb="22">
      <t>ハンラン</t>
    </rPh>
    <rPh sb="23" eb="25">
      <t>カクニン</t>
    </rPh>
    <phoneticPr fontId="2"/>
  </si>
  <si>
    <t>立地場所の災害リスク
原則災害リスクのない場所に設置を検討してください。難しい場合には、対応策を検討するように努めてください。</t>
    <rPh sb="0" eb="4">
      <t>リッチバショ</t>
    </rPh>
    <rPh sb="5" eb="7">
      <t>サイガイ</t>
    </rPh>
    <rPh sb="12" eb="14">
      <t>ゲンソク</t>
    </rPh>
    <rPh sb="14" eb="16">
      <t>サイガイ</t>
    </rPh>
    <rPh sb="22" eb="24">
      <t>バショ</t>
    </rPh>
    <rPh sb="25" eb="27">
      <t>セッチ</t>
    </rPh>
    <rPh sb="28" eb="30">
      <t>ケントウ</t>
    </rPh>
    <rPh sb="37" eb="38">
      <t>ムズカ</t>
    </rPh>
    <rPh sb="40" eb="42">
      <t>バアイ</t>
    </rPh>
    <rPh sb="45" eb="48">
      <t>タイオウサク</t>
    </rPh>
    <rPh sb="49" eb="51">
      <t>ケントウ</t>
    </rPh>
    <rPh sb="56" eb="57">
      <t>ツト</t>
    </rPh>
    <phoneticPr fontId="2"/>
  </si>
  <si>
    <t>　□ 災害レッドゾーン</t>
    <rPh sb="3" eb="5">
      <t>サイガイ</t>
    </rPh>
    <phoneticPr fontId="2"/>
  </si>
  <si>
    <t>　□ 災害イエローゾーン</t>
    <rPh sb="3" eb="5">
      <t>サイガイ</t>
    </rPh>
    <phoneticPr fontId="2"/>
  </si>
  <si>
    <t>□洪水浸水想定区域</t>
    <rPh sb="1" eb="3">
      <t>コウズイ</t>
    </rPh>
    <rPh sb="3" eb="5">
      <t>シンスイ</t>
    </rPh>
    <rPh sb="5" eb="7">
      <t>ソウテイ</t>
    </rPh>
    <rPh sb="7" eb="9">
      <t>クイキ</t>
    </rPh>
    <phoneticPr fontId="2"/>
  </si>
  <si>
    <t>　　L2想定最大規模　法指定46河川　（浸水の目安：　　　　　　　　　）</t>
    <phoneticPr fontId="2"/>
  </si>
  <si>
    <t>　　L1計画規模　法指定46河川　　　　（浸水の目安：　　　　　　　　　）</t>
    <rPh sb="4" eb="6">
      <t>ケイカク</t>
    </rPh>
    <rPh sb="6" eb="8">
      <t>キボ</t>
    </rPh>
    <rPh sb="9" eb="12">
      <t>ホウシテイ</t>
    </rPh>
    <rPh sb="14" eb="16">
      <t>カセン</t>
    </rPh>
    <rPh sb="21" eb="23">
      <t>シンスイ</t>
    </rPh>
    <rPh sb="24" eb="26">
      <t>メヤス</t>
    </rPh>
    <phoneticPr fontId="2"/>
  </si>
  <si>
    <t>□内水浸水想定区域　（浸水の目安：　　　　　　　　　）</t>
    <rPh sb="1" eb="3">
      <t>ナイスイ</t>
    </rPh>
    <rPh sb="3" eb="5">
      <t>シンスイ</t>
    </rPh>
    <rPh sb="5" eb="7">
      <t>ソウテイ</t>
    </rPh>
    <rPh sb="7" eb="9">
      <t>クイキ</t>
    </rPh>
    <phoneticPr fontId="2"/>
  </si>
  <si>
    <t>□高潮浸水想定区域　（浸水の目安：　　　　　　　　　）※想定最大規模</t>
    <rPh sb="1" eb="3">
      <t>タカシオ</t>
    </rPh>
    <rPh sb="3" eb="5">
      <t>シンスイ</t>
    </rPh>
    <rPh sb="5" eb="7">
      <t>ソウテイ</t>
    </rPh>
    <rPh sb="7" eb="9">
      <t>クイキ</t>
    </rPh>
    <rPh sb="28" eb="30">
      <t>ソウテイ</t>
    </rPh>
    <rPh sb="30" eb="32">
      <t>サイダイ</t>
    </rPh>
    <rPh sb="32" eb="34">
      <t>キボ</t>
    </rPh>
    <phoneticPr fontId="2"/>
  </si>
  <si>
    <t>□極めて高い　□高い　□低い　□かなり低い</t>
    <rPh sb="1" eb="2">
      <t>キワ</t>
    </rPh>
    <rPh sb="4" eb="5">
      <t>タカ</t>
    </rPh>
    <rPh sb="8" eb="9">
      <t>タカ</t>
    </rPh>
    <rPh sb="12" eb="13">
      <t>ヒク</t>
    </rPh>
    <rPh sb="19" eb="20">
      <t>ヒク</t>
    </rPh>
    <phoneticPr fontId="2"/>
  </si>
  <si>
    <t>←インターネット倉敷市統合型GIS　液状化を確認</t>
    <rPh sb="18" eb="20">
      <t>エキジョウ</t>
    </rPh>
    <rPh sb="20" eb="21">
      <t>カ</t>
    </rPh>
    <phoneticPr fontId="2"/>
  </si>
  <si>
    <t>□　　上記に該当無し</t>
    <rPh sb="3" eb="5">
      <t>ジョウキ</t>
    </rPh>
    <rPh sb="6" eb="8">
      <t>ガイトウ</t>
    </rPh>
    <rPh sb="8" eb="9">
      <t>ナシ</t>
    </rPh>
    <phoneticPr fontId="2"/>
  </si>
  <si>
    <t>上記リスクに該当する場合、実施・計画している具体的な対策</t>
    <rPh sb="0" eb="2">
      <t>ジョウキ</t>
    </rPh>
    <rPh sb="6" eb="8">
      <t>ガイトウ</t>
    </rPh>
    <rPh sb="10" eb="12">
      <t>バアイ</t>
    </rPh>
    <rPh sb="13" eb="15">
      <t>ジッシ</t>
    </rPh>
    <rPh sb="16" eb="18">
      <t>ケイカク</t>
    </rPh>
    <rPh sb="22" eb="25">
      <t>グタイテキ</t>
    </rPh>
    <rPh sb="26" eb="28">
      <t>タイサク</t>
    </rPh>
    <phoneticPr fontId="2"/>
  </si>
  <si>
    <t>浸水しない屋上階への設置や、基礎かさ上げにより浸水想定深さ</t>
    <rPh sb="0" eb="2">
      <t>シンスイ</t>
    </rPh>
    <rPh sb="5" eb="7">
      <t>オクジョウ</t>
    </rPh>
    <rPh sb="7" eb="8">
      <t>カイ</t>
    </rPh>
    <rPh sb="10" eb="12">
      <t>セッチ</t>
    </rPh>
    <rPh sb="14" eb="16">
      <t>キソ</t>
    </rPh>
    <rPh sb="18" eb="19">
      <t>ア</t>
    </rPh>
    <rPh sb="23" eb="25">
      <t>シンスイ</t>
    </rPh>
    <rPh sb="25" eb="27">
      <t>ソウテイ</t>
    </rPh>
    <rPh sb="27" eb="28">
      <t>フカ</t>
    </rPh>
    <phoneticPr fontId="2"/>
  </si>
  <si>
    <t>※レッドゾーン原則不可</t>
    <rPh sb="7" eb="9">
      <t>ゲンソク</t>
    </rPh>
    <rPh sb="9" eb="11">
      <t>フカ</t>
    </rPh>
    <phoneticPr fontId="2"/>
  </si>
  <si>
    <t>借入申込額：</t>
    <phoneticPr fontId="2"/>
  </si>
  <si>
    <t>　無利子分</t>
    <rPh sb="1" eb="4">
      <t>ムリシ</t>
    </rPh>
    <rPh sb="4" eb="5">
      <t>ブン</t>
    </rPh>
    <phoneticPr fontId="26"/>
  </si>
  <si>
    <t>平年度（令和　年度）予想</t>
    <rPh sb="4" eb="6">
      <t>レイワ</t>
    </rPh>
    <phoneticPr fontId="2"/>
  </si>
  <si>
    <t>融資率・利率毎にご作成ください</t>
    <rPh sb="0" eb="2">
      <t>ユウシ</t>
    </rPh>
    <rPh sb="2" eb="3">
      <t>リツ</t>
    </rPh>
    <rPh sb="4" eb="6">
      <t>リリツ</t>
    </rPh>
    <rPh sb="6" eb="7">
      <t>ゴト</t>
    </rPh>
    <rPh sb="9" eb="11">
      <t>サクセイ</t>
    </rPh>
    <phoneticPr fontId="2"/>
  </si>
  <si>
    <t>借入申込計画概要【資金計画】</t>
    <phoneticPr fontId="2"/>
  </si>
  <si>
    <t>（金額単位：千円）</t>
    <phoneticPr fontId="2"/>
  </si>
  <si>
    <t>資　　　金　　　計　　　画</t>
    <phoneticPr fontId="2"/>
  </si>
  <si>
    <t>区　　　分</t>
  </si>
  <si>
    <t>所要資金の
総額</t>
    <phoneticPr fontId="2"/>
  </si>
  <si>
    <t>機構借入金</t>
  </si>
  <si>
    <t>補助金
交付金</t>
    <phoneticPr fontId="2"/>
  </si>
  <si>
    <t>その他
借入金</t>
    <phoneticPr fontId="2"/>
  </si>
  <si>
    <t>共同募金</t>
    <phoneticPr fontId="2"/>
  </si>
  <si>
    <t>贈与金</t>
    <phoneticPr fontId="2"/>
  </si>
  <si>
    <t>自己資金</t>
    <phoneticPr fontId="2"/>
  </si>
  <si>
    <t>借　入　申　込　施　設</t>
    <phoneticPr fontId="2"/>
  </si>
  <si>
    <t>融資率</t>
    <rPh sb="0" eb="2">
      <t>ユウシ</t>
    </rPh>
    <rPh sb="2" eb="3">
      <t>リツ</t>
    </rPh>
    <phoneticPr fontId="2"/>
  </si>
  <si>
    <t>％</t>
    <phoneticPr fontId="2"/>
  </si>
  <si>
    <t>主要貸付利率表における施設・事業の種類：</t>
    <phoneticPr fontId="2"/>
  </si>
  <si>
    <t>社会福祉事業施設</t>
    <rPh sb="0" eb="2">
      <t>シャカイ</t>
    </rPh>
    <rPh sb="2" eb="4">
      <t>フクシ</t>
    </rPh>
    <rPh sb="4" eb="6">
      <t>ジギョウ</t>
    </rPh>
    <rPh sb="6" eb="8">
      <t>シセツ</t>
    </rPh>
    <phoneticPr fontId="2"/>
  </si>
  <si>
    <t>建築工事費等
合   計   額</t>
    <rPh sb="5" eb="6">
      <t>ナド</t>
    </rPh>
    <rPh sb="7" eb="8">
      <t>ゴウ</t>
    </rPh>
    <rPh sb="14" eb="15">
      <t>ガク</t>
    </rPh>
    <phoneticPr fontId="2"/>
  </si>
  <si>
    <t>設備備品整備費</t>
  </si>
  <si>
    <t>土地取得費</t>
    <phoneticPr fontId="2"/>
  </si>
  <si>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2"/>
  </si>
  <si>
    <t>小　　　計</t>
    <phoneticPr fontId="2"/>
  </si>
  <si>
    <t>対象外事業費</t>
  </si>
  <si>
    <t>（</t>
    <phoneticPr fontId="2"/>
  </si>
  <si>
    <t>）</t>
    <phoneticPr fontId="2"/>
  </si>
  <si>
    <t>合　　　　　計</t>
    <phoneticPr fontId="2"/>
  </si>
  <si>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26"/>
  </si>
  <si>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26"/>
  </si>
  <si>
    <t>千円</t>
    <rPh sb="0" eb="2">
      <t>センエン</t>
    </rPh>
    <phoneticPr fontId="2"/>
  </si>
  <si>
    <t>地域介護・福祉空間交付金
地域医療介護総合確保基金交付決定額　（A）</t>
    <phoneticPr fontId="2"/>
  </si>
  <si>
    <t>②の控除対象交付金額の上限</t>
    <phoneticPr fontId="2"/>
  </si>
  <si>
    <t>（A）の対象事業に対する自治体からの交付決定額</t>
    <phoneticPr fontId="2"/>
  </si>
  <si>
    <t>市区町村の単独（上積）補助金</t>
    <phoneticPr fontId="2"/>
  </si>
  <si>
    <t>【参考】</t>
    <phoneticPr fontId="2"/>
  </si>
  <si>
    <t>④</t>
    <phoneticPr fontId="2"/>
  </si>
  <si>
    <t>民間補助金</t>
    <phoneticPr fontId="2"/>
  </si>
  <si>
    <t>今次計画における控除対象補助金額</t>
    <phoneticPr fontId="2"/>
  </si>
  <si>
    <t>千円</t>
    <phoneticPr fontId="2"/>
  </si>
  <si>
    <t>今次計画に対して受ける補助金
及び交付金総額</t>
    <phoneticPr fontId="2"/>
  </si>
  <si>
    <t>非控除補助金額</t>
    <phoneticPr fontId="2"/>
  </si>
  <si>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2"/>
  </si>
  <si>
    <t>所要額（融資対象部分の建築工事費等）</t>
    <rPh sb="0" eb="2">
      <t>ショヨウ</t>
    </rPh>
    <rPh sb="2" eb="3">
      <t>ガク</t>
    </rPh>
    <rPh sb="11" eb="13">
      <t>ケンチク</t>
    </rPh>
    <rPh sb="13" eb="15">
      <t>コウジ</t>
    </rPh>
    <rPh sb="15" eb="16">
      <t>ヒ</t>
    </rPh>
    <rPh sb="16" eb="17">
      <t>トウ</t>
    </rPh>
    <phoneticPr fontId="26"/>
  </si>
  <si>
    <t>控除する補助金額（建物分)</t>
    <rPh sb="9" eb="11">
      <t>タテモノ</t>
    </rPh>
    <phoneticPr fontId="2"/>
  </si>
  <si>
    <t>融資率（再掲）</t>
    <phoneticPr fontId="2"/>
  </si>
  <si>
    <t>今次融資限度額【建物】</t>
    <phoneticPr fontId="26"/>
  </si>
  <si>
    <t>－</t>
    <phoneticPr fontId="2"/>
  </si>
  <si>
    <t>×</t>
    <phoneticPr fontId="2"/>
  </si>
  <si>
    <t>≧</t>
    <phoneticPr fontId="2"/>
  </si>
  <si>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26"/>
  </si>
  <si>
    <t>融資対象部分の土地取得費</t>
    <rPh sb="0" eb="2">
      <t>ユウシ</t>
    </rPh>
    <rPh sb="2" eb="4">
      <t>タイショウ</t>
    </rPh>
    <rPh sb="4" eb="6">
      <t>ブブン</t>
    </rPh>
    <rPh sb="7" eb="9">
      <t>トチ</t>
    </rPh>
    <rPh sb="9" eb="11">
      <t>シュトク</t>
    </rPh>
    <rPh sb="11" eb="12">
      <t>ヒ</t>
    </rPh>
    <phoneticPr fontId="26"/>
  </si>
  <si>
    <t>融資対象外部分の土地取得費</t>
    <rPh sb="5" eb="7">
      <t>ブブン</t>
    </rPh>
    <phoneticPr fontId="2"/>
  </si>
  <si>
    <t>計画全体の土地取得費</t>
    <rPh sb="0" eb="2">
      <t>ケイカク</t>
    </rPh>
    <rPh sb="2" eb="4">
      <t>ゼンタイ</t>
    </rPh>
    <rPh sb="5" eb="7">
      <t>トチ</t>
    </rPh>
    <rPh sb="7" eb="9">
      <t>シュトク</t>
    </rPh>
    <rPh sb="9" eb="10">
      <t>ヒ</t>
    </rPh>
    <phoneticPr fontId="2"/>
  </si>
  <si>
    <t>取 得 費</t>
    <phoneticPr fontId="2"/>
  </si>
  <si>
    <t>面   積</t>
    <rPh sb="0" eb="1">
      <t>メン</t>
    </rPh>
    <rPh sb="4" eb="5">
      <t>セキ</t>
    </rPh>
    <phoneticPr fontId="26"/>
  </si>
  <si>
    <t>単   価</t>
    <rPh sb="0" eb="1">
      <t>タン</t>
    </rPh>
    <rPh sb="4" eb="5">
      <t>アタイ</t>
    </rPh>
    <phoneticPr fontId="26"/>
  </si>
  <si>
    <t>所要額（融資対象部分の土地取得費）</t>
    <rPh sb="0" eb="2">
      <t>ショヨウ</t>
    </rPh>
    <rPh sb="2" eb="3">
      <t>ガク</t>
    </rPh>
    <phoneticPr fontId="26"/>
  </si>
  <si>
    <t>控除する補助金額（土地分)</t>
    <phoneticPr fontId="2"/>
  </si>
  <si>
    <t>今次融資限度額【土地】</t>
    <rPh sb="0" eb="2">
      <t>コンジ</t>
    </rPh>
    <rPh sb="2" eb="4">
      <t>ユウシ</t>
    </rPh>
    <rPh sb="4" eb="6">
      <t>ゲンド</t>
    </rPh>
    <rPh sb="6" eb="7">
      <t>ガク</t>
    </rPh>
    <rPh sb="8" eb="10">
      <t>トチ</t>
    </rPh>
    <phoneticPr fontId="26"/>
  </si>
  <si>
    <t>（4）その他借入金の借入条件等</t>
    <rPh sb="5" eb="6">
      <t>タ</t>
    </rPh>
    <rPh sb="6" eb="8">
      <t>カリイレ</t>
    </rPh>
    <rPh sb="8" eb="9">
      <t>キン</t>
    </rPh>
    <rPh sb="10" eb="12">
      <t>カリイレ</t>
    </rPh>
    <rPh sb="12" eb="14">
      <t>ジョウケン</t>
    </rPh>
    <rPh sb="14" eb="15">
      <t>トウ</t>
    </rPh>
    <phoneticPr fontId="2"/>
  </si>
  <si>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2"/>
  </si>
  <si>
    <t>その他借入金の借入先</t>
    <rPh sb="2" eb="3">
      <t>タ</t>
    </rPh>
    <rPh sb="3" eb="5">
      <t>カリイレ</t>
    </rPh>
    <rPh sb="5" eb="6">
      <t>キン</t>
    </rPh>
    <rPh sb="7" eb="9">
      <t>カリイレ</t>
    </rPh>
    <rPh sb="9" eb="10">
      <t>サキ</t>
    </rPh>
    <phoneticPr fontId="2"/>
  </si>
  <si>
    <t>借入金額</t>
    <phoneticPr fontId="2"/>
  </si>
  <si>
    <t>借入時期</t>
  </si>
  <si>
    <t>償還期間</t>
  </si>
  <si>
    <t>利息</t>
    <phoneticPr fontId="2"/>
  </si>
  <si>
    <t>協調融資</t>
    <phoneticPr fontId="2"/>
  </si>
  <si>
    <t>抵当権設定の有無</t>
    <rPh sb="0" eb="3">
      <t>テイトウケン</t>
    </rPh>
    <rPh sb="3" eb="5">
      <t>セッテイ</t>
    </rPh>
    <rPh sb="6" eb="8">
      <t>ウム</t>
    </rPh>
    <phoneticPr fontId="2"/>
  </si>
  <si>
    <t>（千円）</t>
    <phoneticPr fontId="2"/>
  </si>
  <si>
    <t>（うち据置期間）</t>
  </si>
  <si>
    <t>(有の場合)設定予定年月</t>
    <rPh sb="1" eb="2">
      <t>ア</t>
    </rPh>
    <rPh sb="3" eb="5">
      <t>バアイ</t>
    </rPh>
    <rPh sb="6" eb="8">
      <t>セッテイ</t>
    </rPh>
    <rPh sb="8" eb="10">
      <t>ヨテイ</t>
    </rPh>
    <rPh sb="10" eb="12">
      <t>ネンゲツ</t>
    </rPh>
    <phoneticPr fontId="2"/>
  </si>
  <si>
    <t xml:space="preserve">   </t>
  </si>
  <si>
    <t>年</t>
  </si>
  <si>
    <t>月</t>
  </si>
  <si>
    <t xml:space="preserve">   </t>
    <phoneticPr fontId="2"/>
  </si>
  <si>
    <t>年</t>
    <phoneticPr fontId="2"/>
  </si>
  <si>
    <t>月</t>
    <phoneticPr fontId="2"/>
  </si>
  <si>
    <t>月）</t>
    <phoneticPr fontId="2"/>
  </si>
  <si>
    <t>金融機関名</t>
  </si>
  <si>
    <t>担当者職名・氏名</t>
    <phoneticPr fontId="2"/>
  </si>
  <si>
    <t>電話番号</t>
  </si>
  <si>
    <t>ＦＡＸ番号</t>
  </si>
  <si>
    <t>（</t>
  </si>
  <si>
    <t>）</t>
  </si>
  <si>
    <t>支店）</t>
    <phoneticPr fontId="2"/>
  </si>
  <si>
    <t>様</t>
  </si>
  <si>
    <t>【主要貸付利率表】</t>
    <rPh sb="1" eb="3">
      <t>シュヨウ</t>
    </rPh>
    <rPh sb="3" eb="5">
      <t>カシツケ</t>
    </rPh>
    <rPh sb="5" eb="7">
      <t>リリツ</t>
    </rPh>
    <rPh sb="7" eb="8">
      <t>ヒョウ</t>
    </rPh>
    <phoneticPr fontId="2"/>
  </si>
  <si>
    <t>介護関連施設</t>
    <rPh sb="0" eb="2">
      <t>カイゴ</t>
    </rPh>
    <rPh sb="2" eb="4">
      <t>カンレン</t>
    </rPh>
    <rPh sb="4" eb="6">
      <t>シセツ</t>
    </rPh>
    <phoneticPr fontId="2"/>
  </si>
  <si>
    <t>養成施設</t>
    <rPh sb="0" eb="2">
      <t>ヨウセイ</t>
    </rPh>
    <rPh sb="2" eb="4">
      <t>シセツ</t>
    </rPh>
    <phoneticPr fontId="2"/>
  </si>
  <si>
    <t>有料老人ホーム・等</t>
    <rPh sb="0" eb="2">
      <t>ユウリョウ</t>
    </rPh>
    <rPh sb="2" eb="4">
      <t>ロウジン</t>
    </rPh>
    <rPh sb="8" eb="9">
      <t>トウ</t>
    </rPh>
    <phoneticPr fontId="2"/>
  </si>
  <si>
    <t>企業主導型保育事業等</t>
    <rPh sb="0" eb="2">
      <t>キギョウ</t>
    </rPh>
    <rPh sb="2" eb="5">
      <t>シュドウガタ</t>
    </rPh>
    <rPh sb="5" eb="7">
      <t>ホイク</t>
    </rPh>
    <rPh sb="7" eb="9">
      <t>ジギョウ</t>
    </rPh>
    <rPh sb="9" eb="10">
      <t>トウ</t>
    </rPh>
    <phoneticPr fontId="2"/>
  </si>
  <si>
    <t>【協調融資】</t>
    <rPh sb="1" eb="3">
      <t>キョウチョウ</t>
    </rPh>
    <rPh sb="3" eb="5">
      <t>ユウシ</t>
    </rPh>
    <phoneticPr fontId="2"/>
  </si>
  <si>
    <t>【利息】</t>
    <rPh sb="1" eb="3">
      <t>リソク</t>
    </rPh>
    <phoneticPr fontId="2"/>
  </si>
  <si>
    <t>変動</t>
    <rPh sb="0" eb="2">
      <t>ヘンドウ</t>
    </rPh>
    <phoneticPr fontId="2"/>
  </si>
  <si>
    <t>完全固定</t>
    <rPh sb="0" eb="2">
      <t>カンゼン</t>
    </rPh>
    <rPh sb="2" eb="4">
      <t>コテイ</t>
    </rPh>
    <phoneticPr fontId="2"/>
  </si>
  <si>
    <t>当初1年固定以後変動</t>
    <rPh sb="0" eb="2">
      <t>トウショ</t>
    </rPh>
    <rPh sb="3" eb="4">
      <t>ネン</t>
    </rPh>
    <rPh sb="4" eb="6">
      <t>コテイ</t>
    </rPh>
    <rPh sb="6" eb="8">
      <t>イゴ</t>
    </rPh>
    <rPh sb="8" eb="10">
      <t>ヘンドウ</t>
    </rPh>
    <phoneticPr fontId="2"/>
  </si>
  <si>
    <t>当初2年固定以後変動</t>
    <rPh sb="0" eb="2">
      <t>トウショ</t>
    </rPh>
    <rPh sb="3" eb="4">
      <t>ネン</t>
    </rPh>
    <rPh sb="4" eb="6">
      <t>コテイ</t>
    </rPh>
    <rPh sb="6" eb="8">
      <t>イゴ</t>
    </rPh>
    <rPh sb="8" eb="10">
      <t>ヘンドウ</t>
    </rPh>
    <phoneticPr fontId="2"/>
  </si>
  <si>
    <t>当初3年固定以後変動</t>
    <rPh sb="0" eb="2">
      <t>トウショ</t>
    </rPh>
    <rPh sb="3" eb="4">
      <t>ネン</t>
    </rPh>
    <rPh sb="4" eb="6">
      <t>コテイ</t>
    </rPh>
    <rPh sb="6" eb="8">
      <t>イゴ</t>
    </rPh>
    <rPh sb="8" eb="10">
      <t>ヘンドウ</t>
    </rPh>
    <phoneticPr fontId="2"/>
  </si>
  <si>
    <t>当初4年固定以後変動</t>
    <rPh sb="0" eb="2">
      <t>トウショ</t>
    </rPh>
    <rPh sb="3" eb="4">
      <t>ネン</t>
    </rPh>
    <rPh sb="4" eb="6">
      <t>コテイ</t>
    </rPh>
    <rPh sb="6" eb="8">
      <t>イゴ</t>
    </rPh>
    <rPh sb="8" eb="10">
      <t>ヘンドウ</t>
    </rPh>
    <phoneticPr fontId="2"/>
  </si>
  <si>
    <t>当初5年固定以後変動</t>
    <rPh sb="0" eb="2">
      <t>トウショ</t>
    </rPh>
    <rPh sb="3" eb="4">
      <t>ネン</t>
    </rPh>
    <rPh sb="4" eb="6">
      <t>コテイ</t>
    </rPh>
    <rPh sb="6" eb="8">
      <t>イゴ</t>
    </rPh>
    <rPh sb="8" eb="10">
      <t>ヘンドウ</t>
    </rPh>
    <phoneticPr fontId="2"/>
  </si>
  <si>
    <t>当初6年固定以後変動</t>
    <rPh sb="0" eb="2">
      <t>トウショ</t>
    </rPh>
    <rPh sb="3" eb="4">
      <t>ネン</t>
    </rPh>
    <rPh sb="4" eb="6">
      <t>コテイ</t>
    </rPh>
    <rPh sb="6" eb="8">
      <t>イゴ</t>
    </rPh>
    <rPh sb="8" eb="10">
      <t>ヘンドウ</t>
    </rPh>
    <phoneticPr fontId="2"/>
  </si>
  <si>
    <t>当初7年固定以後変動</t>
    <rPh sb="0" eb="2">
      <t>トウショ</t>
    </rPh>
    <rPh sb="3" eb="4">
      <t>ネン</t>
    </rPh>
    <rPh sb="4" eb="6">
      <t>コテイ</t>
    </rPh>
    <rPh sb="6" eb="8">
      <t>イゴ</t>
    </rPh>
    <rPh sb="8" eb="10">
      <t>ヘンドウ</t>
    </rPh>
    <phoneticPr fontId="2"/>
  </si>
  <si>
    <t>当初8年固定以後変動</t>
    <rPh sb="0" eb="2">
      <t>トウショ</t>
    </rPh>
    <rPh sb="3" eb="4">
      <t>ネン</t>
    </rPh>
    <rPh sb="4" eb="6">
      <t>コテイ</t>
    </rPh>
    <rPh sb="6" eb="8">
      <t>イゴ</t>
    </rPh>
    <rPh sb="8" eb="10">
      <t>ヘンドウ</t>
    </rPh>
    <phoneticPr fontId="2"/>
  </si>
  <si>
    <t>当初9年固定以後変動</t>
    <rPh sb="0" eb="2">
      <t>トウショ</t>
    </rPh>
    <rPh sb="3" eb="4">
      <t>ネン</t>
    </rPh>
    <rPh sb="4" eb="6">
      <t>コテイ</t>
    </rPh>
    <rPh sb="6" eb="8">
      <t>イゴ</t>
    </rPh>
    <rPh sb="8" eb="10">
      <t>ヘンドウ</t>
    </rPh>
    <phoneticPr fontId="2"/>
  </si>
  <si>
    <t>当初10年固定以後変動</t>
    <rPh sb="0" eb="2">
      <t>トウショ</t>
    </rPh>
    <rPh sb="4" eb="5">
      <t>ネン</t>
    </rPh>
    <rPh sb="5" eb="7">
      <t>コテイ</t>
    </rPh>
    <rPh sb="7" eb="9">
      <t>イゴ</t>
    </rPh>
    <rPh sb="9" eb="11">
      <t>ヘンドウ</t>
    </rPh>
    <phoneticPr fontId="2"/>
  </si>
  <si>
    <t>当初11年固定以後変動</t>
    <rPh sb="0" eb="2">
      <t>トウショ</t>
    </rPh>
    <rPh sb="4" eb="5">
      <t>ネン</t>
    </rPh>
    <rPh sb="5" eb="7">
      <t>コテイ</t>
    </rPh>
    <rPh sb="7" eb="9">
      <t>イゴ</t>
    </rPh>
    <rPh sb="9" eb="11">
      <t>ヘンドウ</t>
    </rPh>
    <phoneticPr fontId="2"/>
  </si>
  <si>
    <t>当初12年固定以後変動</t>
    <rPh sb="0" eb="2">
      <t>トウショ</t>
    </rPh>
    <rPh sb="4" eb="5">
      <t>ネン</t>
    </rPh>
    <rPh sb="5" eb="7">
      <t>コテイ</t>
    </rPh>
    <rPh sb="7" eb="9">
      <t>イゴ</t>
    </rPh>
    <rPh sb="9" eb="11">
      <t>ヘンドウ</t>
    </rPh>
    <phoneticPr fontId="2"/>
  </si>
  <si>
    <t>当初13年固定以後変動</t>
    <rPh sb="0" eb="2">
      <t>トウショ</t>
    </rPh>
    <rPh sb="4" eb="5">
      <t>ネン</t>
    </rPh>
    <rPh sb="5" eb="7">
      <t>コテイ</t>
    </rPh>
    <rPh sb="7" eb="9">
      <t>イゴ</t>
    </rPh>
    <rPh sb="9" eb="11">
      <t>ヘンドウ</t>
    </rPh>
    <phoneticPr fontId="2"/>
  </si>
  <si>
    <t>当初14年固定以後変動</t>
    <rPh sb="0" eb="2">
      <t>トウショ</t>
    </rPh>
    <rPh sb="4" eb="5">
      <t>ネン</t>
    </rPh>
    <rPh sb="5" eb="7">
      <t>コテイ</t>
    </rPh>
    <rPh sb="7" eb="9">
      <t>イゴ</t>
    </rPh>
    <rPh sb="9" eb="11">
      <t>ヘンドウ</t>
    </rPh>
    <phoneticPr fontId="2"/>
  </si>
  <si>
    <t>当初15年固定以後変動</t>
    <rPh sb="0" eb="2">
      <t>トウショ</t>
    </rPh>
    <rPh sb="4" eb="5">
      <t>ネン</t>
    </rPh>
    <rPh sb="5" eb="7">
      <t>コテイ</t>
    </rPh>
    <rPh sb="7" eb="9">
      <t>イゴ</t>
    </rPh>
    <rPh sb="9" eb="11">
      <t>ヘンドウ</t>
    </rPh>
    <phoneticPr fontId="2"/>
  </si>
  <si>
    <t>当初16年固定以後変動</t>
    <rPh sb="0" eb="2">
      <t>トウショ</t>
    </rPh>
    <rPh sb="4" eb="5">
      <t>ネン</t>
    </rPh>
    <rPh sb="5" eb="7">
      <t>コテイ</t>
    </rPh>
    <rPh sb="7" eb="9">
      <t>イゴ</t>
    </rPh>
    <rPh sb="9" eb="11">
      <t>ヘンドウ</t>
    </rPh>
    <phoneticPr fontId="2"/>
  </si>
  <si>
    <t>当初17年固定以後変動</t>
    <rPh sb="0" eb="2">
      <t>トウショ</t>
    </rPh>
    <rPh sb="4" eb="5">
      <t>ネン</t>
    </rPh>
    <rPh sb="5" eb="7">
      <t>コテイ</t>
    </rPh>
    <rPh sb="7" eb="9">
      <t>イゴ</t>
    </rPh>
    <rPh sb="9" eb="11">
      <t>ヘンドウ</t>
    </rPh>
    <phoneticPr fontId="2"/>
  </si>
  <si>
    <t>当初18年固定以後変動</t>
    <rPh sb="0" eb="2">
      <t>トウショ</t>
    </rPh>
    <rPh sb="4" eb="5">
      <t>ネン</t>
    </rPh>
    <rPh sb="5" eb="7">
      <t>コテイ</t>
    </rPh>
    <rPh sb="7" eb="9">
      <t>イゴ</t>
    </rPh>
    <rPh sb="9" eb="11">
      <t>ヘンドウ</t>
    </rPh>
    <phoneticPr fontId="2"/>
  </si>
  <si>
    <t>当初19年固定以後変動</t>
    <rPh sb="0" eb="2">
      <t>トウショ</t>
    </rPh>
    <rPh sb="4" eb="5">
      <t>ネン</t>
    </rPh>
    <rPh sb="5" eb="7">
      <t>コテイ</t>
    </rPh>
    <rPh sb="7" eb="9">
      <t>イゴ</t>
    </rPh>
    <rPh sb="9" eb="11">
      <t>ヘンドウ</t>
    </rPh>
    <phoneticPr fontId="2"/>
  </si>
  <si>
    <t>当初20年固定以後変動</t>
    <rPh sb="0" eb="2">
      <t>トウショ</t>
    </rPh>
    <rPh sb="4" eb="5">
      <t>ネン</t>
    </rPh>
    <rPh sb="5" eb="7">
      <t>コテイ</t>
    </rPh>
    <rPh sb="7" eb="9">
      <t>イゴ</t>
    </rPh>
    <rPh sb="9" eb="11">
      <t>ヘンドウ</t>
    </rPh>
    <phoneticPr fontId="2"/>
  </si>
  <si>
    <t>【抵当権設定の有無】</t>
    <rPh sb="1" eb="4">
      <t>テイトウケン</t>
    </rPh>
    <rPh sb="4" eb="6">
      <t>セッテイ</t>
    </rPh>
    <rPh sb="7" eb="9">
      <t>ウム</t>
    </rPh>
    <phoneticPr fontId="2"/>
  </si>
  <si>
    <t>有り</t>
    <rPh sb="0" eb="1">
      <t>ア</t>
    </rPh>
    <phoneticPr fontId="2"/>
  </si>
  <si>
    <t>無し</t>
    <rPh sb="0" eb="1">
      <t>ナ</t>
    </rPh>
    <phoneticPr fontId="2"/>
  </si>
  <si>
    <t>福祉医療機構借入申込計画概要（福祉医療機構から借り入れる場合）★</t>
    <rPh sb="8" eb="10">
      <t>モウシコミ</t>
    </rPh>
    <rPh sb="10" eb="12">
      <t>ケイカク</t>
    </rPh>
    <rPh sb="12" eb="14">
      <t>ガイヨウ</t>
    </rPh>
    <phoneticPr fontId="2"/>
  </si>
  <si>
    <t xml:space="preserve"> □福祉医療機構借入申込計画概要</t>
    <rPh sb="10" eb="12">
      <t>モウシコミ</t>
    </rPh>
    <rPh sb="12" eb="14">
      <t>ケイカク</t>
    </rPh>
    <rPh sb="14" eb="16">
      <t>ガイヨウ</t>
    </rPh>
    <phoneticPr fontId="2"/>
  </si>
  <si>
    <t>人　(                                                  )</t>
    <phoneticPr fontId="2"/>
  </si>
  <si>
    <t>人　(                                 　　             )</t>
    <phoneticPr fontId="2"/>
  </si>
  <si>
    <t>７月下旬内示として計画すること</t>
    <rPh sb="1" eb="2">
      <t>ガツ</t>
    </rPh>
    <rPh sb="2" eb="4">
      <t>ゲジュン</t>
    </rPh>
    <rPh sb="4" eb="6">
      <t>ナイジ</t>
    </rPh>
    <rPh sb="9" eb="11">
      <t>ケイカク</t>
    </rPh>
    <phoneticPr fontId="2"/>
  </si>
  <si>
    <t>年　　月　　日</t>
    <rPh sb="0" eb="1">
      <t>ネン</t>
    </rPh>
    <rPh sb="3" eb="4">
      <t>ガツ</t>
    </rPh>
    <rPh sb="6" eb="7">
      <t>ニチ</t>
    </rPh>
    <phoneticPr fontId="2"/>
  </si>
  <si>
    <t>　</t>
    <phoneticPr fontId="2"/>
  </si>
  <si>
    <t>　　　　　新設　　　　　・　　　　既設（更新）</t>
    <rPh sb="5" eb="7">
      <t>シンセツ</t>
    </rPh>
    <rPh sb="17" eb="19">
      <t>キセツ</t>
    </rPh>
    <rPh sb="20" eb="22">
      <t>コウシン</t>
    </rPh>
    <phoneticPr fontId="2"/>
  </si>
  <si>
    <t>【既設（更新）の場合】　　　　●年●月●日設置
【補助金】　　　　　　　　　あり　　　・　　　なし
　　　　　　（補助金名●●●●）　</t>
    <rPh sb="1" eb="3">
      <t>キセツ</t>
    </rPh>
    <rPh sb="4" eb="6">
      <t>コウシン</t>
    </rPh>
    <rPh sb="8" eb="10">
      <t>バアイ</t>
    </rPh>
    <rPh sb="16" eb="17">
      <t>ネン</t>
    </rPh>
    <rPh sb="18" eb="19">
      <t>ガツ</t>
    </rPh>
    <rPh sb="20" eb="21">
      <t>ニチ</t>
    </rPh>
    <rPh sb="21" eb="23">
      <t>セッチ</t>
    </rPh>
    <rPh sb="25" eb="28">
      <t>ホジョキン</t>
    </rPh>
    <phoneticPr fontId="2"/>
  </si>
  <si>
    <t>整備計画の提出を議決した理事会等の議事録</t>
    <phoneticPr fontId="2"/>
  </si>
  <si>
    <r>
      <t>複合施設（併設される老人短期入所施設がある場合を含む）で、一部の施設を面積按分に含めない場合は、その理由を説明する資料（任意様式）
　</t>
    </r>
    <r>
      <rPr>
        <sz val="9"/>
        <rFont val="ＭＳ Ｐ明朝"/>
        <family val="1"/>
        <charset val="128"/>
      </rPr>
      <t>※例：今回導入する発電機で供給される電力は、■■を目的として、●●（及び●●）【●●は施設種別】でのみ、使用するため。</t>
    </r>
    <rPh sb="2" eb="4">
      <t>シセツ</t>
    </rPh>
    <rPh sb="5" eb="7">
      <t>ヘイセツ</t>
    </rPh>
    <rPh sb="10" eb="12">
      <t>ロウジン</t>
    </rPh>
    <rPh sb="12" eb="14">
      <t>タンキ</t>
    </rPh>
    <rPh sb="14" eb="16">
      <t>ニュウショ</t>
    </rPh>
    <rPh sb="16" eb="18">
      <t>シセツ</t>
    </rPh>
    <rPh sb="21" eb="23">
      <t>バアイ</t>
    </rPh>
    <rPh sb="24" eb="25">
      <t>フク</t>
    </rPh>
    <rPh sb="29" eb="31">
      <t>イチブ</t>
    </rPh>
    <rPh sb="32" eb="34">
      <t>シセツ</t>
    </rPh>
    <rPh sb="35" eb="37">
      <t>メンセキ</t>
    </rPh>
    <rPh sb="37" eb="39">
      <t>アンブン</t>
    </rPh>
    <rPh sb="40" eb="41">
      <t>フク</t>
    </rPh>
    <rPh sb="44" eb="46">
      <t>バアイ</t>
    </rPh>
    <rPh sb="50" eb="52">
      <t>リユウ</t>
    </rPh>
    <rPh sb="53" eb="55">
      <t>セツメイ</t>
    </rPh>
    <rPh sb="57" eb="59">
      <t>シリョウ</t>
    </rPh>
    <rPh sb="68" eb="69">
      <t>レイ</t>
    </rPh>
    <rPh sb="70" eb="72">
      <t>コンカイ</t>
    </rPh>
    <rPh sb="72" eb="74">
      <t>ドウニュウ</t>
    </rPh>
    <rPh sb="76" eb="79">
      <t>ハツデンキ</t>
    </rPh>
    <rPh sb="80" eb="82">
      <t>キョウキュウ</t>
    </rPh>
    <rPh sb="85" eb="87">
      <t>デンリョク</t>
    </rPh>
    <rPh sb="92" eb="94">
      <t>モクテキ</t>
    </rPh>
    <rPh sb="101" eb="102">
      <t>オヨ</t>
    </rPh>
    <rPh sb="110" eb="112">
      <t>シセツ</t>
    </rPh>
    <rPh sb="112" eb="114">
      <t>シュベツ</t>
    </rPh>
    <rPh sb="119" eb="121">
      <t>シヨウ</t>
    </rPh>
    <phoneticPr fontId="2"/>
  </si>
  <si>
    <r>
      <t>□災害危険区域　□土砂災害特別警戒区域　</t>
    </r>
    <r>
      <rPr>
        <strike/>
        <sz val="9"/>
        <rFont val="ＭＳ Ｐゴシック"/>
        <family val="3"/>
        <charset val="128"/>
      </rPr>
      <t>□地すべり防止区域</t>
    </r>
    <rPh sb="1" eb="3">
      <t>サイガイ</t>
    </rPh>
    <rPh sb="3" eb="5">
      <t>キケン</t>
    </rPh>
    <rPh sb="5" eb="7">
      <t>クイキ</t>
    </rPh>
    <rPh sb="9" eb="11">
      <t>ドシャ</t>
    </rPh>
    <rPh sb="11" eb="13">
      <t>サイガイ</t>
    </rPh>
    <rPh sb="13" eb="15">
      <t>トクベツ</t>
    </rPh>
    <rPh sb="15" eb="19">
      <t>ケイカイクイキ</t>
    </rPh>
    <rPh sb="21" eb="22">
      <t>ジ</t>
    </rPh>
    <rPh sb="25" eb="27">
      <t>ボウシ</t>
    </rPh>
    <rPh sb="27" eb="29">
      <t>クイキ</t>
    </rPh>
    <phoneticPr fontId="2"/>
  </si>
  <si>
    <r>
      <t>□急傾斜地崩壊危険区域　</t>
    </r>
    <r>
      <rPr>
        <strike/>
        <sz val="9"/>
        <rFont val="ＭＳ Ｐゴシック"/>
        <family val="3"/>
        <charset val="128"/>
      </rPr>
      <t>□津波災害特別警戒区域</t>
    </r>
    <rPh sb="1" eb="2">
      <t>キュウ</t>
    </rPh>
    <rPh sb="2" eb="5">
      <t>ケイシャチ</t>
    </rPh>
    <rPh sb="5" eb="7">
      <t>ホウカイ</t>
    </rPh>
    <rPh sb="7" eb="9">
      <t>キケン</t>
    </rPh>
    <rPh sb="9" eb="11">
      <t>クイキ</t>
    </rPh>
    <rPh sb="13" eb="15">
      <t>ツナミ</t>
    </rPh>
    <rPh sb="15" eb="17">
      <t>サイガイ</t>
    </rPh>
    <rPh sb="17" eb="19">
      <t>トクベツ</t>
    </rPh>
    <rPh sb="19" eb="21">
      <t>ケイカイ</t>
    </rPh>
    <rPh sb="21" eb="23">
      <t>クイキ</t>
    </rPh>
    <phoneticPr fontId="2"/>
  </si>
  <si>
    <r>
      <t>□土砂災害警戒区域　</t>
    </r>
    <r>
      <rPr>
        <strike/>
        <sz val="9"/>
        <rFont val="ＭＳ Ｐゴシック"/>
        <family val="3"/>
        <charset val="128"/>
      </rPr>
      <t>□津波災害警戒区域</t>
    </r>
    <rPh sb="1" eb="3">
      <t>ドシャ</t>
    </rPh>
    <rPh sb="3" eb="5">
      <t>サイガイ</t>
    </rPh>
    <rPh sb="5" eb="7">
      <t>ケイカイ</t>
    </rPh>
    <rPh sb="7" eb="9">
      <t>クイキ</t>
    </rPh>
    <rPh sb="11" eb="13">
      <t>ツナミ</t>
    </rPh>
    <rPh sb="13" eb="15">
      <t>サイガイ</t>
    </rPh>
    <rPh sb="15" eb="17">
      <t>ケイカイ</t>
    </rPh>
    <rPh sb="17" eb="19">
      <t>クイキ</t>
    </rPh>
    <phoneticPr fontId="2"/>
  </si>
  <si>
    <t>　　□整備計画の提出を議決した理事会等の議事録</t>
    <phoneticPr fontId="2"/>
  </si>
  <si>
    <t>項目①</t>
    <rPh sb="0" eb="2">
      <t>コウモク</t>
    </rPh>
    <phoneticPr fontId="2"/>
  </si>
  <si>
    <t>項目②</t>
    <rPh sb="0" eb="2">
      <t>コウモク</t>
    </rPh>
    <phoneticPr fontId="2"/>
  </si>
  <si>
    <t>注意事項など</t>
    <rPh sb="0" eb="2">
      <t>チュウイ</t>
    </rPh>
    <rPh sb="2" eb="4">
      <t>ジコウ</t>
    </rPh>
    <phoneticPr fontId="2"/>
  </si>
  <si>
    <t>提出書類目録</t>
    <rPh sb="0" eb="2">
      <t>テイシュツ</t>
    </rPh>
    <rPh sb="2" eb="4">
      <t>ショルイ</t>
    </rPh>
    <rPh sb="4" eb="6">
      <t>モクロク</t>
    </rPh>
    <phoneticPr fontId="2"/>
  </si>
  <si>
    <t>提出のあったものについては「法人確認欄」に○印を記入してください。</t>
    <rPh sb="0" eb="2">
      <t>テイシュツ</t>
    </rPh>
    <rPh sb="14" eb="16">
      <t>ホウジン</t>
    </rPh>
    <rPh sb="16" eb="18">
      <t>カクニン</t>
    </rPh>
    <rPh sb="18" eb="19">
      <t>ラン</t>
    </rPh>
    <rPh sb="22" eb="23">
      <t>シルシ</t>
    </rPh>
    <rPh sb="24" eb="26">
      <t>キニュウ</t>
    </rPh>
    <phoneticPr fontId="2"/>
  </si>
  <si>
    <t>※図面等の添付図書に記載すべき事項について</t>
    <rPh sb="1" eb="3">
      <t>ズメン</t>
    </rPh>
    <rPh sb="3" eb="4">
      <t>トウ</t>
    </rPh>
    <rPh sb="5" eb="7">
      <t>テンプ</t>
    </rPh>
    <rPh sb="7" eb="9">
      <t>トショ</t>
    </rPh>
    <rPh sb="10" eb="12">
      <t>キサイ</t>
    </rPh>
    <rPh sb="15" eb="17">
      <t>ジコウ</t>
    </rPh>
    <phoneticPr fontId="2"/>
  </si>
  <si>
    <t>２　建物の概要等</t>
    <rPh sb="2" eb="4">
      <t>タテモノ</t>
    </rPh>
    <rPh sb="5" eb="7">
      <t>ガイヨウ</t>
    </rPh>
    <rPh sb="7" eb="8">
      <t>トウ</t>
    </rPh>
    <phoneticPr fontId="2"/>
  </si>
  <si>
    <t>・平面図には各室ごとに室名・面積を記載してください。
・複合施設の場合には、施設ごとの専有面積・共用面積がわかる資料（各室面積表など）を別途添付し、平面図は
　色分けするなどして各用途がわかるようにしてください。
・屋内に既存発電機、受変電設備、消火ポンプ、給水ポンプなど本事業に関連する設備がある場合には明示してください。</t>
    <rPh sb="1" eb="4">
      <t>ヘイメンズ</t>
    </rPh>
    <rPh sb="6" eb="8">
      <t>カクシツ</t>
    </rPh>
    <rPh sb="11" eb="13">
      <t>シツメイ</t>
    </rPh>
    <rPh sb="14" eb="16">
      <t>メンセキ</t>
    </rPh>
    <rPh sb="17" eb="19">
      <t>キサイ</t>
    </rPh>
    <rPh sb="28" eb="30">
      <t>フクゴウ</t>
    </rPh>
    <rPh sb="30" eb="32">
      <t>シセツ</t>
    </rPh>
    <rPh sb="33" eb="35">
      <t>バアイ</t>
    </rPh>
    <rPh sb="38" eb="40">
      <t>シセツ</t>
    </rPh>
    <rPh sb="43" eb="45">
      <t>センユウ</t>
    </rPh>
    <rPh sb="45" eb="47">
      <t>メンセキ</t>
    </rPh>
    <rPh sb="48" eb="50">
      <t>キョウヨウ</t>
    </rPh>
    <rPh sb="50" eb="52">
      <t>メンセキ</t>
    </rPh>
    <rPh sb="56" eb="58">
      <t>シリョウ</t>
    </rPh>
    <rPh sb="59" eb="61">
      <t>カクシツ</t>
    </rPh>
    <rPh sb="61" eb="64">
      <t>メンセキヒョウ</t>
    </rPh>
    <rPh sb="68" eb="70">
      <t>ベット</t>
    </rPh>
    <rPh sb="70" eb="72">
      <t>テンプ</t>
    </rPh>
    <rPh sb="74" eb="77">
      <t>ヘイメンズ</t>
    </rPh>
    <rPh sb="80" eb="81">
      <t>イロ</t>
    </rPh>
    <rPh sb="81" eb="82">
      <t>ワ</t>
    </rPh>
    <rPh sb="89" eb="92">
      <t>カクヨウト</t>
    </rPh>
    <rPh sb="108" eb="110">
      <t>オクナイ</t>
    </rPh>
    <rPh sb="111" eb="113">
      <t>キゾン</t>
    </rPh>
    <rPh sb="113" eb="116">
      <t>ハツデンキ</t>
    </rPh>
    <rPh sb="117" eb="120">
      <t>ジュヘンデン</t>
    </rPh>
    <rPh sb="120" eb="122">
      <t>セツビ</t>
    </rPh>
    <rPh sb="123" eb="125">
      <t>ショウカ</t>
    </rPh>
    <rPh sb="129" eb="131">
      <t>キュウスイ</t>
    </rPh>
    <rPh sb="136" eb="137">
      <t>ホン</t>
    </rPh>
    <rPh sb="137" eb="139">
      <t>ジギョウ</t>
    </rPh>
    <rPh sb="140" eb="142">
      <t>カンレン</t>
    </rPh>
    <rPh sb="144" eb="146">
      <t>セツビ</t>
    </rPh>
    <rPh sb="149" eb="151">
      <t>バアイ</t>
    </rPh>
    <rPh sb="153" eb="155">
      <t>メイジ</t>
    </rPh>
    <phoneticPr fontId="2"/>
  </si>
  <si>
    <t>　平面図</t>
    <rPh sb="1" eb="4">
      <t>ヘイメンズ</t>
    </rPh>
    <phoneticPr fontId="2"/>
  </si>
  <si>
    <t>　配置図</t>
    <rPh sb="1" eb="4">
      <t>ハイチズ</t>
    </rPh>
    <phoneticPr fontId="2"/>
  </si>
  <si>
    <t>　位置図</t>
    <rPh sb="1" eb="4">
      <t>イチズ</t>
    </rPh>
    <phoneticPr fontId="2"/>
  </si>
  <si>
    <t>発電機・燃料タンク等の図面、基礎図面
発電機・燃料タンク及びアンカーボルト等のカタログ</t>
    <rPh sb="0" eb="3">
      <t>ハツデンキ</t>
    </rPh>
    <rPh sb="4" eb="6">
      <t>ネンリョウ</t>
    </rPh>
    <rPh sb="9" eb="10">
      <t>ナド</t>
    </rPh>
    <rPh sb="11" eb="13">
      <t>ズメン</t>
    </rPh>
    <rPh sb="14" eb="16">
      <t>キソ</t>
    </rPh>
    <rPh sb="16" eb="18">
      <t>ズメン</t>
    </rPh>
    <rPh sb="19" eb="22">
      <t>ハツデンキ</t>
    </rPh>
    <rPh sb="23" eb="25">
      <t>ネンリョウ</t>
    </rPh>
    <rPh sb="28" eb="29">
      <t>オヨ</t>
    </rPh>
    <rPh sb="37" eb="38">
      <t>トウ</t>
    </rPh>
    <phoneticPr fontId="2"/>
  </si>
  <si>
    <t>　発電機等の基礎図面</t>
    <rPh sb="1" eb="4">
      <t>ハツデンキ</t>
    </rPh>
    <rPh sb="4" eb="5">
      <t>トウ</t>
    </rPh>
    <rPh sb="6" eb="8">
      <t>キソ</t>
    </rPh>
    <rPh sb="8" eb="10">
      <t>ズメン</t>
    </rPh>
    <phoneticPr fontId="2"/>
  </si>
  <si>
    <t>　発電機等のカタログ</t>
    <rPh sb="1" eb="4">
      <t>ハツデンキ</t>
    </rPh>
    <rPh sb="4" eb="5">
      <t>トウ</t>
    </rPh>
    <phoneticPr fontId="2"/>
  </si>
  <si>
    <t>基礎の寸法（埋め込み深さを含む）、アンカープラン、強度・配筋等のわかるもの
※アンカーの径や埋込長さを明示し、耐震計算書との照合ができるようにしてください。</t>
    <rPh sb="0" eb="2">
      <t>キソ</t>
    </rPh>
    <rPh sb="6" eb="7">
      <t>ウ</t>
    </rPh>
    <rPh sb="8" eb="9">
      <t>コ</t>
    </rPh>
    <rPh sb="10" eb="11">
      <t>フカ</t>
    </rPh>
    <rPh sb="13" eb="14">
      <t>フク</t>
    </rPh>
    <rPh sb="44" eb="45">
      <t>ケイ</t>
    </rPh>
    <rPh sb="46" eb="49">
      <t>ウメコミナガ</t>
    </rPh>
    <rPh sb="51" eb="53">
      <t>メイジ</t>
    </rPh>
    <rPh sb="55" eb="60">
      <t>タイシンケイサンショ</t>
    </rPh>
    <rPh sb="62" eb="64">
      <t>ショウゴウ</t>
    </rPh>
    <phoneticPr fontId="2"/>
  </si>
  <si>
    <t>①位置図・平面図・配置図等</t>
    <rPh sb="1" eb="4">
      <t>イチズ</t>
    </rPh>
    <rPh sb="5" eb="8">
      <t>ヘイメンズ</t>
    </rPh>
    <rPh sb="9" eb="12">
      <t>ハイチズ</t>
    </rPh>
    <rPh sb="12" eb="13">
      <t>トウ</t>
    </rPh>
    <phoneticPr fontId="2"/>
  </si>
  <si>
    <t>　発電機等の図面</t>
    <rPh sb="1" eb="4">
      <t>ハツデンキ</t>
    </rPh>
    <rPh sb="4" eb="5">
      <t>トウ</t>
    </rPh>
    <rPh sb="6" eb="8">
      <t>ズメン</t>
    </rPh>
    <phoneticPr fontId="2"/>
  </si>
  <si>
    <t>③発電機・タンク等の図面</t>
    <rPh sb="1" eb="4">
      <t>ハツデンキ</t>
    </rPh>
    <rPh sb="8" eb="9">
      <t>トウ</t>
    </rPh>
    <rPh sb="10" eb="12">
      <t>ズメン</t>
    </rPh>
    <phoneticPr fontId="2"/>
  </si>
  <si>
    <t>②改修平面図等</t>
    <rPh sb="1" eb="3">
      <t>カイシュウ</t>
    </rPh>
    <rPh sb="3" eb="6">
      <t>ヘイメンズ</t>
    </rPh>
    <rPh sb="6" eb="7">
      <t>トウ</t>
    </rPh>
    <phoneticPr fontId="2"/>
  </si>
  <si>
    <t>　改修平面図</t>
    <rPh sb="1" eb="6">
      <t>カイシュウヘイメンズ</t>
    </rPh>
    <phoneticPr fontId="2"/>
  </si>
  <si>
    <t>・①平面図にて作成した室名・面積入りの平面図をベースとしてください。
　　複合施設の場合、色分図としますが、図面が煩雑で見えづらくなる場合にはご相談ください。
・非常用発電機設備設置工事に伴う工事内容がわかるようにしてください。
　（配線図と兼用でも構いません）</t>
    <rPh sb="2" eb="5">
      <t>ヘイメンズ</t>
    </rPh>
    <rPh sb="7" eb="9">
      <t>サクセイ</t>
    </rPh>
    <rPh sb="11" eb="13">
      <t>シツメイ</t>
    </rPh>
    <rPh sb="14" eb="16">
      <t>メンセキ</t>
    </rPh>
    <rPh sb="16" eb="17">
      <t>イ</t>
    </rPh>
    <rPh sb="19" eb="22">
      <t>ヘイメンズ</t>
    </rPh>
    <rPh sb="37" eb="39">
      <t>フクゴウ</t>
    </rPh>
    <rPh sb="39" eb="41">
      <t>シセツ</t>
    </rPh>
    <rPh sb="42" eb="44">
      <t>バアイ</t>
    </rPh>
    <rPh sb="45" eb="47">
      <t>イロワ</t>
    </rPh>
    <rPh sb="47" eb="48">
      <t>ズ</t>
    </rPh>
    <rPh sb="54" eb="56">
      <t>ズメン</t>
    </rPh>
    <rPh sb="57" eb="59">
      <t>ハンザツ</t>
    </rPh>
    <rPh sb="60" eb="61">
      <t>ミ</t>
    </rPh>
    <rPh sb="67" eb="69">
      <t>バアイ</t>
    </rPh>
    <rPh sb="72" eb="74">
      <t>ソウダン</t>
    </rPh>
    <rPh sb="81" eb="84">
      <t>ヒジョウヨウ</t>
    </rPh>
    <rPh sb="84" eb="87">
      <t>ハツデンキ</t>
    </rPh>
    <rPh sb="87" eb="89">
      <t>セツビ</t>
    </rPh>
    <rPh sb="89" eb="91">
      <t>セッチ</t>
    </rPh>
    <rPh sb="91" eb="93">
      <t>コウジ</t>
    </rPh>
    <rPh sb="94" eb="95">
      <t>トモナ</t>
    </rPh>
    <rPh sb="96" eb="98">
      <t>コウジ</t>
    </rPh>
    <rPh sb="98" eb="100">
      <t>ナイヨウ</t>
    </rPh>
    <rPh sb="117" eb="120">
      <t>ハイセンズ</t>
    </rPh>
    <rPh sb="121" eb="123">
      <t>ケンヨウ</t>
    </rPh>
    <rPh sb="125" eb="126">
      <t>カマ</t>
    </rPh>
    <phoneticPr fontId="2"/>
  </si>
  <si>
    <t>　配線図
　　　　　※平面図と兼用可</t>
    <rPh sb="1" eb="4">
      <t>ハイセンズ</t>
    </rPh>
    <rPh sb="11" eb="14">
      <t>ヘイメンズ</t>
    </rPh>
    <rPh sb="15" eb="17">
      <t>ケンヨウ</t>
    </rPh>
    <rPh sb="17" eb="18">
      <t>カ</t>
    </rPh>
    <phoneticPr fontId="2"/>
  </si>
  <si>
    <t>　電気設備系統図</t>
    <rPh sb="1" eb="5">
      <t>デンキセツビ</t>
    </rPh>
    <rPh sb="5" eb="8">
      <t>ケイトウズ</t>
    </rPh>
    <phoneticPr fontId="2"/>
  </si>
  <si>
    <t>・今回整備する非常用のものと常用のものがわかるように色分けなどしてください。
・照明器具などについて数量を表示するなど、負荷集計表と照合できるようにしてください。
・既存の受変電設備など関係する設備は記載してください。</t>
    <rPh sb="1" eb="3">
      <t>コンカイ</t>
    </rPh>
    <rPh sb="3" eb="5">
      <t>セイビ</t>
    </rPh>
    <rPh sb="7" eb="10">
      <t>ヒジョウヨウ</t>
    </rPh>
    <rPh sb="14" eb="16">
      <t>ジョウヨウ</t>
    </rPh>
    <rPh sb="26" eb="28">
      <t>イロワ</t>
    </rPh>
    <rPh sb="40" eb="44">
      <t>ショウメイキグ</t>
    </rPh>
    <rPh sb="50" eb="52">
      <t>スウリョウ</t>
    </rPh>
    <rPh sb="53" eb="55">
      <t>ヒョウジ</t>
    </rPh>
    <rPh sb="60" eb="62">
      <t>フカ</t>
    </rPh>
    <rPh sb="62" eb="65">
      <t>シュウケイヒョウ</t>
    </rPh>
    <rPh sb="66" eb="68">
      <t>ショウゴウ</t>
    </rPh>
    <rPh sb="83" eb="85">
      <t>キゾン</t>
    </rPh>
    <rPh sb="86" eb="89">
      <t>ウケヘンデン</t>
    </rPh>
    <rPh sb="89" eb="91">
      <t>セツビ</t>
    </rPh>
    <rPh sb="93" eb="95">
      <t>カンケイ</t>
    </rPh>
    <rPh sb="97" eb="99">
      <t>セツビ</t>
    </rPh>
    <rPh sb="100" eb="102">
      <t>キサイ</t>
    </rPh>
    <phoneticPr fontId="2"/>
  </si>
  <si>
    <t>　概要図</t>
    <rPh sb="1" eb="4">
      <t>ガイヨウズ</t>
    </rPh>
    <phoneticPr fontId="2"/>
  </si>
  <si>
    <t>・今回の整備概要がわかるものとしてください。既存（常用）のものとは色分けなどしてください。</t>
    <rPh sb="1" eb="3">
      <t>コンカイ</t>
    </rPh>
    <rPh sb="4" eb="6">
      <t>セイビ</t>
    </rPh>
    <rPh sb="6" eb="8">
      <t>ガイヨウ</t>
    </rPh>
    <rPh sb="22" eb="24">
      <t>キゾン</t>
    </rPh>
    <rPh sb="25" eb="27">
      <t>ジョウヨウ</t>
    </rPh>
    <rPh sb="33" eb="35">
      <t>イロワ</t>
    </rPh>
    <phoneticPr fontId="2"/>
  </si>
  <si>
    <t>　その他関連資料</t>
    <rPh sb="3" eb="4">
      <t>タ</t>
    </rPh>
    <rPh sb="4" eb="6">
      <t>カンレン</t>
    </rPh>
    <rPh sb="6" eb="8">
      <t>シリョウ</t>
    </rPh>
    <phoneticPr fontId="2"/>
  </si>
  <si>
    <t>メーカーカタログ等の該当ページを添付し、該当箇所にマーキングなどをしてください。
※長時間運転や耐塩害塗装、超低騒音仕様などオプションがある場合にはマーキングにより明示し、見積書にも
　　品番や仕様、オプションなどについては明示してください。
※結線図等の技術資料の該当ページについても添付してください。</t>
    <rPh sb="8" eb="9">
      <t>トウ</t>
    </rPh>
    <rPh sb="10" eb="12">
      <t>ガイトウ</t>
    </rPh>
    <rPh sb="16" eb="18">
      <t>テンプ</t>
    </rPh>
    <rPh sb="20" eb="22">
      <t>ガイトウ</t>
    </rPh>
    <rPh sb="22" eb="24">
      <t>カショ</t>
    </rPh>
    <rPh sb="42" eb="45">
      <t>チョウジカン</t>
    </rPh>
    <rPh sb="45" eb="47">
      <t>ウンテン</t>
    </rPh>
    <rPh sb="48" eb="49">
      <t>タイ</t>
    </rPh>
    <rPh sb="49" eb="51">
      <t>エンガイ</t>
    </rPh>
    <rPh sb="51" eb="53">
      <t>トソウ</t>
    </rPh>
    <rPh sb="54" eb="58">
      <t>チョウテイソウオン</t>
    </rPh>
    <rPh sb="58" eb="60">
      <t>シヨウ</t>
    </rPh>
    <rPh sb="70" eb="72">
      <t>バアイ</t>
    </rPh>
    <rPh sb="82" eb="84">
      <t>メイジ</t>
    </rPh>
    <rPh sb="86" eb="89">
      <t>ミツモリショ</t>
    </rPh>
    <rPh sb="94" eb="96">
      <t>ヒンバン</t>
    </rPh>
    <rPh sb="97" eb="99">
      <t>シヨウ</t>
    </rPh>
    <rPh sb="112" eb="114">
      <t>メイジ</t>
    </rPh>
    <rPh sb="123" eb="126">
      <t>ケッセンズ</t>
    </rPh>
    <rPh sb="126" eb="127">
      <t>トウ</t>
    </rPh>
    <rPh sb="128" eb="130">
      <t>ギジュツ</t>
    </rPh>
    <rPh sb="130" eb="132">
      <t>シリョウ</t>
    </rPh>
    <rPh sb="133" eb="135">
      <t>ガイトウ</t>
    </rPh>
    <rPh sb="143" eb="145">
      <t>テンプ</t>
    </rPh>
    <phoneticPr fontId="2"/>
  </si>
  <si>
    <t>④事業継続説明書</t>
    <rPh sb="1" eb="5">
      <t>ジギョウケイゾク</t>
    </rPh>
    <rPh sb="5" eb="8">
      <t>セツメイショ</t>
    </rPh>
    <phoneticPr fontId="2"/>
  </si>
  <si>
    <t>　留意事項</t>
    <rPh sb="1" eb="5">
      <t>リュウイジコウ</t>
    </rPh>
    <phoneticPr fontId="2"/>
  </si>
  <si>
    <t>イ）事業継続に必要な設備の説明では、必要な設備や必要量などについて記入してください。
　　（負荷集計表と整合すること）
ウ）補助対象となるのは非常時専用のものとなるため、常用と併用設備がある場合には注意してください。
エ）常用にて使用する既存発電機などとタンクを共有する場合は、非常用発電機の72時間以上の燃料を
　　確保する方法などについて検討してください。
オ）72時間以上の連続運転や、時間による必要負荷のコントロールなどがある場合など実際の運用について
　　検討してください。</t>
    <rPh sb="2" eb="6">
      <t>ジギョウケイゾク</t>
    </rPh>
    <rPh sb="7" eb="9">
      <t>ヒツヨウ</t>
    </rPh>
    <rPh sb="10" eb="12">
      <t>セツビ</t>
    </rPh>
    <rPh sb="13" eb="15">
      <t>セツメイ</t>
    </rPh>
    <rPh sb="18" eb="20">
      <t>ヒツヨウ</t>
    </rPh>
    <rPh sb="21" eb="23">
      <t>セツビ</t>
    </rPh>
    <rPh sb="24" eb="26">
      <t>ヒツヨウ</t>
    </rPh>
    <rPh sb="26" eb="27">
      <t>リョウ</t>
    </rPh>
    <rPh sb="33" eb="35">
      <t>キニュウ</t>
    </rPh>
    <rPh sb="46" eb="48">
      <t>フカ</t>
    </rPh>
    <rPh sb="48" eb="51">
      <t>シュウケイヒョウ</t>
    </rPh>
    <rPh sb="52" eb="54">
      <t>セイゴウ</t>
    </rPh>
    <rPh sb="62" eb="64">
      <t>ホジョ</t>
    </rPh>
    <rPh sb="64" eb="66">
      <t>タイショウ</t>
    </rPh>
    <rPh sb="71" eb="74">
      <t>ヒジョウジ</t>
    </rPh>
    <rPh sb="74" eb="76">
      <t>センヨウ</t>
    </rPh>
    <rPh sb="85" eb="87">
      <t>ジョウヨウ</t>
    </rPh>
    <rPh sb="88" eb="90">
      <t>ヘイヨウ</t>
    </rPh>
    <rPh sb="90" eb="92">
      <t>セツビ</t>
    </rPh>
    <rPh sb="95" eb="97">
      <t>バアイ</t>
    </rPh>
    <rPh sb="99" eb="101">
      <t>チュウイ</t>
    </rPh>
    <rPh sb="111" eb="113">
      <t>ジョウヨウ</t>
    </rPh>
    <rPh sb="115" eb="117">
      <t>シヨウ</t>
    </rPh>
    <rPh sb="119" eb="121">
      <t>キゾン</t>
    </rPh>
    <rPh sb="121" eb="124">
      <t>ハツデンキ</t>
    </rPh>
    <rPh sb="131" eb="133">
      <t>キョウユウ</t>
    </rPh>
    <rPh sb="135" eb="137">
      <t>バアイ</t>
    </rPh>
    <rPh sb="139" eb="142">
      <t>ヒジョウヨウ</t>
    </rPh>
    <rPh sb="142" eb="145">
      <t>ハツデンキ</t>
    </rPh>
    <rPh sb="148" eb="150">
      <t>ジカン</t>
    </rPh>
    <rPh sb="150" eb="152">
      <t>イジョウ</t>
    </rPh>
    <rPh sb="153" eb="155">
      <t>ネンリョウ</t>
    </rPh>
    <rPh sb="159" eb="161">
      <t>カクホ</t>
    </rPh>
    <rPh sb="163" eb="165">
      <t>ホウホウ</t>
    </rPh>
    <rPh sb="171" eb="173">
      <t>ケントウ</t>
    </rPh>
    <rPh sb="185" eb="187">
      <t>ジカン</t>
    </rPh>
    <rPh sb="187" eb="189">
      <t>イジョウ</t>
    </rPh>
    <rPh sb="190" eb="194">
      <t>レンゾクウンテン</t>
    </rPh>
    <rPh sb="196" eb="198">
      <t>ジカン</t>
    </rPh>
    <rPh sb="201" eb="203">
      <t>ヒツヨウ</t>
    </rPh>
    <rPh sb="203" eb="205">
      <t>フカ</t>
    </rPh>
    <rPh sb="217" eb="219">
      <t>バアイ</t>
    </rPh>
    <rPh sb="221" eb="223">
      <t>ジッサイ</t>
    </rPh>
    <rPh sb="224" eb="226">
      <t>ウンヨウ</t>
    </rPh>
    <rPh sb="233" eb="235">
      <t>ケントウ</t>
    </rPh>
    <phoneticPr fontId="2"/>
  </si>
  <si>
    <t>機器のサイズ、重心、重量、アンカー固定仕様などわかるもの　
※耐震計算書に記載のアンカー位置や重心高さ、重量などが照合できるように必要に応じてメーカー資料に
　追記するなどしてください。</t>
    <rPh sb="31" eb="35">
      <t>タイシンケイサン</t>
    </rPh>
    <rPh sb="35" eb="36">
      <t>ショ</t>
    </rPh>
    <rPh sb="37" eb="39">
      <t>キサイ</t>
    </rPh>
    <rPh sb="44" eb="46">
      <t>イチ</t>
    </rPh>
    <rPh sb="47" eb="49">
      <t>ジュウシン</t>
    </rPh>
    <rPh sb="49" eb="50">
      <t>タカ</t>
    </rPh>
    <rPh sb="52" eb="54">
      <t>ジュウリョウ</t>
    </rPh>
    <rPh sb="57" eb="59">
      <t>ショウゴウ</t>
    </rPh>
    <rPh sb="65" eb="67">
      <t>ヒツヨウ</t>
    </rPh>
    <rPh sb="68" eb="69">
      <t>オウ</t>
    </rPh>
    <rPh sb="75" eb="77">
      <t>シリョウ</t>
    </rPh>
    <rPh sb="80" eb="82">
      <t>ツイキ</t>
    </rPh>
    <phoneticPr fontId="2"/>
  </si>
  <si>
    <t>⑤負荷表、出力計算書</t>
    <rPh sb="1" eb="3">
      <t>フカ</t>
    </rPh>
    <rPh sb="3" eb="4">
      <t>ヒョウ</t>
    </rPh>
    <rPh sb="5" eb="7">
      <t>シュツリョク</t>
    </rPh>
    <rPh sb="7" eb="10">
      <t>ケイサンショ</t>
    </rPh>
    <phoneticPr fontId="2"/>
  </si>
  <si>
    <t>　負荷容量計算表</t>
    <rPh sb="1" eb="3">
      <t>フカ</t>
    </rPh>
    <rPh sb="3" eb="5">
      <t>ヨウリョウ</t>
    </rPh>
    <rPh sb="5" eb="7">
      <t>ケイサン</t>
    </rPh>
    <rPh sb="7" eb="8">
      <t>ヒョウ</t>
    </rPh>
    <phoneticPr fontId="2"/>
  </si>
  <si>
    <t>・記載された設備の種類、数量などが配線図や系統図、④説明書の内容と一致するようにしてください。</t>
    <rPh sb="1" eb="3">
      <t>キサイ</t>
    </rPh>
    <rPh sb="6" eb="8">
      <t>セツビ</t>
    </rPh>
    <rPh sb="9" eb="11">
      <t>シュルイ</t>
    </rPh>
    <rPh sb="12" eb="14">
      <t>スウリョウ</t>
    </rPh>
    <rPh sb="17" eb="19">
      <t>ハイセン</t>
    </rPh>
    <rPh sb="19" eb="20">
      <t>ズ</t>
    </rPh>
    <rPh sb="21" eb="24">
      <t>ケイトウズ</t>
    </rPh>
    <rPh sb="26" eb="29">
      <t>セツメイショ</t>
    </rPh>
    <rPh sb="30" eb="32">
      <t>ナイヨウ</t>
    </rPh>
    <rPh sb="33" eb="35">
      <t>イッチ</t>
    </rPh>
    <phoneticPr fontId="2"/>
  </si>
  <si>
    <t>⑥耐震性確保資料</t>
    <rPh sb="1" eb="4">
      <t>タイシンセイ</t>
    </rPh>
    <rPh sb="4" eb="6">
      <t>カクホ</t>
    </rPh>
    <rPh sb="6" eb="8">
      <t>シリョウ</t>
    </rPh>
    <phoneticPr fontId="2"/>
  </si>
  <si>
    <t>　耐震計算書</t>
    <rPh sb="1" eb="6">
      <t>タイシンケイサンショ</t>
    </rPh>
    <phoneticPr fontId="2"/>
  </si>
  <si>
    <t>・発電機、タンクともに計算書を添付してください。
・③メーカーの詳細図に重心高さなどの記載がなかった場合は必要に応じて図面に追記してください。
・計算は発電機、タンクともに重要設備とし、クラスSにて計算をしてください。
　（燃料タンク内等に架台がある場合には架台の計算などについても添付してください）
　※建築設備耐震設計・施工指針　2014版　など適用図書について明記してください。</t>
    <rPh sb="1" eb="4">
      <t>ハツデンキ</t>
    </rPh>
    <rPh sb="11" eb="14">
      <t>ケイサンショ</t>
    </rPh>
    <rPh sb="15" eb="17">
      <t>テンプ</t>
    </rPh>
    <rPh sb="32" eb="35">
      <t>ショウサイズ</t>
    </rPh>
    <rPh sb="36" eb="39">
      <t>ジュウシンタカ</t>
    </rPh>
    <rPh sb="43" eb="45">
      <t>キサイ</t>
    </rPh>
    <rPh sb="50" eb="52">
      <t>バアイ</t>
    </rPh>
    <rPh sb="53" eb="55">
      <t>ヒツヨウ</t>
    </rPh>
    <rPh sb="56" eb="57">
      <t>オウ</t>
    </rPh>
    <rPh sb="59" eb="61">
      <t>ズメン</t>
    </rPh>
    <rPh sb="62" eb="64">
      <t>ツイキ</t>
    </rPh>
    <rPh sb="73" eb="75">
      <t>ケイサン</t>
    </rPh>
    <rPh sb="76" eb="79">
      <t>ハツデンキ</t>
    </rPh>
    <rPh sb="86" eb="90">
      <t>ジュウヨウセツビ</t>
    </rPh>
    <rPh sb="99" eb="101">
      <t>ケイサン</t>
    </rPh>
    <rPh sb="112" eb="114">
      <t>ネンリョウ</t>
    </rPh>
    <rPh sb="117" eb="118">
      <t>ナイ</t>
    </rPh>
    <rPh sb="118" eb="119">
      <t>トウ</t>
    </rPh>
    <rPh sb="120" eb="122">
      <t>カダイ</t>
    </rPh>
    <rPh sb="125" eb="127">
      <t>バアイ</t>
    </rPh>
    <rPh sb="129" eb="131">
      <t>カダイ</t>
    </rPh>
    <rPh sb="132" eb="134">
      <t>ケイサン</t>
    </rPh>
    <rPh sb="141" eb="143">
      <t>テンプ</t>
    </rPh>
    <rPh sb="153" eb="157">
      <t>ケンチクセツビ</t>
    </rPh>
    <rPh sb="157" eb="161">
      <t>タイシンセッケイ</t>
    </rPh>
    <rPh sb="162" eb="164">
      <t>セコウ</t>
    </rPh>
    <rPh sb="164" eb="166">
      <t>シシン</t>
    </rPh>
    <rPh sb="171" eb="172">
      <t>バン</t>
    </rPh>
    <rPh sb="175" eb="179">
      <t>テキヨウトショ</t>
    </rPh>
    <rPh sb="183" eb="185">
      <t>メイキ</t>
    </rPh>
    <phoneticPr fontId="2"/>
  </si>
  <si>
    <t>　出力計算書</t>
    <rPh sb="1" eb="3">
      <t>シュツリョク</t>
    </rPh>
    <rPh sb="3" eb="6">
      <t>ケイサンショ</t>
    </rPh>
    <phoneticPr fontId="2"/>
  </si>
  <si>
    <t>⑨見積書</t>
    <rPh sb="1" eb="4">
      <t>ミツモリショ</t>
    </rPh>
    <phoneticPr fontId="2"/>
  </si>
  <si>
    <t>　工事費見積書</t>
    <rPh sb="1" eb="4">
      <t>コウジヒ</t>
    </rPh>
    <rPh sb="4" eb="7">
      <t>ミツモリショ</t>
    </rPh>
    <phoneticPr fontId="2"/>
  </si>
  <si>
    <t>・消防手続きの手数料などは交付金の対象外となります。
　工事費見積書の内訳書に計上すると複雑になりますので、別途計上などするようにしてください。
・照明器具やコンセントなど、設備について数量のわかっているものは数量にて計上してください。
　（数量積算の難しいものは一式計上で構いません）
・発電機仕様やオプションなどについては見積書にも明示してください。
　（見積業者間による差異を防ぐため）</t>
    <rPh sb="1" eb="3">
      <t>ショウボウ</t>
    </rPh>
    <rPh sb="3" eb="5">
      <t>テツヅ</t>
    </rPh>
    <rPh sb="7" eb="10">
      <t>テスウリョウ</t>
    </rPh>
    <rPh sb="13" eb="16">
      <t>コウフキン</t>
    </rPh>
    <rPh sb="17" eb="20">
      <t>タイショウガイ</t>
    </rPh>
    <rPh sb="28" eb="31">
      <t>コウジヒ</t>
    </rPh>
    <rPh sb="31" eb="34">
      <t>ミツモリショ</t>
    </rPh>
    <rPh sb="35" eb="38">
      <t>ウチワケショ</t>
    </rPh>
    <rPh sb="39" eb="41">
      <t>ケイジョウ</t>
    </rPh>
    <rPh sb="44" eb="46">
      <t>フクザツ</t>
    </rPh>
    <rPh sb="54" eb="56">
      <t>ベット</t>
    </rPh>
    <rPh sb="56" eb="58">
      <t>ケイジョウ</t>
    </rPh>
    <rPh sb="74" eb="78">
      <t>ショウメイキグ</t>
    </rPh>
    <rPh sb="87" eb="89">
      <t>セツビ</t>
    </rPh>
    <rPh sb="93" eb="95">
      <t>スウリョウ</t>
    </rPh>
    <rPh sb="105" eb="107">
      <t>スウリョウ</t>
    </rPh>
    <rPh sb="109" eb="111">
      <t>ケイジョウ</t>
    </rPh>
    <rPh sb="121" eb="123">
      <t>スウリョウ</t>
    </rPh>
    <rPh sb="123" eb="125">
      <t>セキサン</t>
    </rPh>
    <rPh sb="126" eb="127">
      <t>ムズカ</t>
    </rPh>
    <rPh sb="132" eb="136">
      <t>イッシキケイジョウ</t>
    </rPh>
    <rPh sb="137" eb="138">
      <t>カマ</t>
    </rPh>
    <rPh sb="145" eb="148">
      <t>ハツデンキ</t>
    </rPh>
    <rPh sb="148" eb="150">
      <t>シヨウ</t>
    </rPh>
    <rPh sb="163" eb="166">
      <t>ミツモリショ</t>
    </rPh>
    <rPh sb="168" eb="170">
      <t>メイジ</t>
    </rPh>
    <rPh sb="180" eb="182">
      <t>ミツモリ</t>
    </rPh>
    <rPh sb="182" eb="184">
      <t>ギョウシャ</t>
    </rPh>
    <rPh sb="184" eb="185">
      <t>カン</t>
    </rPh>
    <rPh sb="188" eb="190">
      <t>サイ</t>
    </rPh>
    <rPh sb="191" eb="192">
      <t>フセ</t>
    </rPh>
    <phoneticPr fontId="2"/>
  </si>
  <si>
    <t>　燃料消費量計算書</t>
    <rPh sb="1" eb="3">
      <t>ネンリョウ</t>
    </rPh>
    <rPh sb="3" eb="6">
      <t>ショウヒリョウ</t>
    </rPh>
    <rPh sb="6" eb="9">
      <t>ケイサンショ</t>
    </rPh>
    <phoneticPr fontId="2"/>
  </si>
  <si>
    <t>・発電機能力に対しての必要負荷分の出力％や時間燃費の計算方法などの説明を追記してください。
・燃費グラフなどを用いて時間燃費、72時間の燃料計算などわかるようにしてください。
　消火ポンプなどを負荷する場合、時間に応じて負荷に変動がある場合など一律の計算ができない場合は
　審査者がわかるように説明を追記してください。</t>
    <rPh sb="1" eb="4">
      <t>ハツデンキ</t>
    </rPh>
    <rPh sb="4" eb="6">
      <t>ノウリョク</t>
    </rPh>
    <rPh sb="7" eb="8">
      <t>タイ</t>
    </rPh>
    <rPh sb="11" eb="15">
      <t>ヒツヨウフカ</t>
    </rPh>
    <rPh sb="15" eb="16">
      <t>ブン</t>
    </rPh>
    <rPh sb="17" eb="19">
      <t>シュツリョク</t>
    </rPh>
    <rPh sb="21" eb="23">
      <t>ジカン</t>
    </rPh>
    <rPh sb="23" eb="25">
      <t>ネンピ</t>
    </rPh>
    <rPh sb="26" eb="30">
      <t>ケイサンホウホウ</t>
    </rPh>
    <rPh sb="33" eb="35">
      <t>セツメイ</t>
    </rPh>
    <rPh sb="36" eb="38">
      <t>ツイキ</t>
    </rPh>
    <rPh sb="47" eb="49">
      <t>ネンピ</t>
    </rPh>
    <rPh sb="55" eb="56">
      <t>モチ</t>
    </rPh>
    <rPh sb="58" eb="60">
      <t>ジカン</t>
    </rPh>
    <rPh sb="60" eb="62">
      <t>ネンピ</t>
    </rPh>
    <rPh sb="65" eb="67">
      <t>ジカン</t>
    </rPh>
    <rPh sb="68" eb="70">
      <t>ネンリョウ</t>
    </rPh>
    <rPh sb="70" eb="72">
      <t>ケイサン</t>
    </rPh>
    <rPh sb="89" eb="91">
      <t>ショウカ</t>
    </rPh>
    <rPh sb="97" eb="99">
      <t>フカ</t>
    </rPh>
    <rPh sb="101" eb="103">
      <t>バアイ</t>
    </rPh>
    <rPh sb="104" eb="106">
      <t>ジカン</t>
    </rPh>
    <rPh sb="107" eb="108">
      <t>オウ</t>
    </rPh>
    <rPh sb="110" eb="112">
      <t>フカ</t>
    </rPh>
    <rPh sb="113" eb="115">
      <t>ヘンドウ</t>
    </rPh>
    <rPh sb="118" eb="120">
      <t>バアイ</t>
    </rPh>
    <rPh sb="122" eb="124">
      <t>イチリツ</t>
    </rPh>
    <rPh sb="125" eb="127">
      <t>ケイサン</t>
    </rPh>
    <rPh sb="132" eb="134">
      <t>バアイ</t>
    </rPh>
    <rPh sb="137" eb="139">
      <t>シンサ</t>
    </rPh>
    <rPh sb="139" eb="140">
      <t>シャ</t>
    </rPh>
    <rPh sb="147" eb="149">
      <t>セツメイ</t>
    </rPh>
    <rPh sb="150" eb="152">
      <t>ツイキ</t>
    </rPh>
    <phoneticPr fontId="2"/>
  </si>
  <si>
    <t>・地図などを用いて施設の位置などがわかるようにしてください。</t>
    <rPh sb="1" eb="3">
      <t>チズ</t>
    </rPh>
    <rPh sb="6" eb="7">
      <t>モチ</t>
    </rPh>
    <rPh sb="9" eb="11">
      <t>シセツ</t>
    </rPh>
    <rPh sb="12" eb="14">
      <t>イチ</t>
    </rPh>
    <phoneticPr fontId="2"/>
  </si>
  <si>
    <t>・配線ルート、種類
・発電機の負荷（照明、コンセントその他の設備）←負荷集計表に記載のあるもの
・スコットトランス・分電盤・電源切替盤等の位置　　　　　　　　　　　　　　　　　　　　　などを記載してください。</t>
    <rPh sb="1" eb="3">
      <t>ハイセン</t>
    </rPh>
    <rPh sb="7" eb="9">
      <t>シュルイ</t>
    </rPh>
    <rPh sb="11" eb="14">
      <t>ハツデンキ</t>
    </rPh>
    <rPh sb="15" eb="17">
      <t>フカ</t>
    </rPh>
    <rPh sb="18" eb="20">
      <t>ショウメイ</t>
    </rPh>
    <rPh sb="28" eb="29">
      <t>タ</t>
    </rPh>
    <rPh sb="30" eb="32">
      <t>セツビ</t>
    </rPh>
    <rPh sb="34" eb="36">
      <t>フカ</t>
    </rPh>
    <rPh sb="36" eb="39">
      <t>シュウケイヒョウ</t>
    </rPh>
    <rPh sb="40" eb="42">
      <t>キサイ</t>
    </rPh>
    <rPh sb="58" eb="61">
      <t>ブンデンバン</t>
    </rPh>
    <rPh sb="62" eb="64">
      <t>デンゲン</t>
    </rPh>
    <rPh sb="64" eb="66">
      <t>キリカエ</t>
    </rPh>
    <rPh sb="66" eb="67">
      <t>バン</t>
    </rPh>
    <rPh sb="67" eb="68">
      <t>トウ</t>
    </rPh>
    <rPh sb="69" eb="71">
      <t>イチ</t>
    </rPh>
    <rPh sb="95" eb="97">
      <t>キサイ</t>
    </rPh>
    <phoneticPr fontId="2"/>
  </si>
  <si>
    <t>・メーカーによる計算になると思いますが、消防庁基準、建築設備設計基準などの適用図書について明記してください。</t>
    <rPh sb="8" eb="10">
      <t>ケイサン</t>
    </rPh>
    <rPh sb="14" eb="15">
      <t>オモ</t>
    </rPh>
    <rPh sb="20" eb="23">
      <t>ショウボウチョウ</t>
    </rPh>
    <rPh sb="23" eb="25">
      <t>キジュン</t>
    </rPh>
    <rPh sb="26" eb="30">
      <t>ケンチクセツビ</t>
    </rPh>
    <rPh sb="30" eb="32">
      <t>セッケイ</t>
    </rPh>
    <rPh sb="32" eb="34">
      <t>キジュン</t>
    </rPh>
    <rPh sb="37" eb="41">
      <t>テキヨウトショ</t>
    </rPh>
    <rPh sb="45" eb="47">
      <t>メイキ</t>
    </rPh>
    <phoneticPr fontId="2"/>
  </si>
  <si>
    <t>非常用発電機整備概要図・系統図（今回整備する非常用のものと常用のものとを色分けすること）
改修平面図・配線図（整備範囲・内容のわかるもの）</t>
    <rPh sb="0" eb="3">
      <t>ヒジョウヨウ</t>
    </rPh>
    <rPh sb="3" eb="6">
      <t>ハツデンキ</t>
    </rPh>
    <rPh sb="6" eb="8">
      <t>セイビ</t>
    </rPh>
    <rPh sb="8" eb="11">
      <t>ガイヨウズ</t>
    </rPh>
    <rPh sb="12" eb="15">
      <t>ケイトウズ</t>
    </rPh>
    <rPh sb="45" eb="47">
      <t>カイシュウ</t>
    </rPh>
    <rPh sb="47" eb="50">
      <t>ヘイメンズ</t>
    </rPh>
    <rPh sb="51" eb="54">
      <t>ハイセンズ</t>
    </rPh>
    <rPh sb="55" eb="57">
      <t>セイビ</t>
    </rPh>
    <rPh sb="57" eb="59">
      <t>ハンイ</t>
    </rPh>
    <rPh sb="60" eb="62">
      <t>ナイヨウ</t>
    </rPh>
    <phoneticPr fontId="2"/>
  </si>
  <si>
    <t>発災後72時間以上の事業継続が可能となる設備であることの説明書（下記のア～オ）
　ア）当該施設の事業概要と災害発生時のリスクの説明
　イ）電気・ガス等のライフライン途絶時に72時間以上の事業継続に必要な設備の説明
　ウ）今回整備する非常用発電機設備及び対応する設備等の説明
　エ）事業継続に必要な燃料確保方法
　オ）災害等発生時の非常用発電機等設備の運用方法の計画</t>
    <rPh sb="28" eb="31">
      <t>セツメイショ</t>
    </rPh>
    <rPh sb="32" eb="34">
      <t>カキ</t>
    </rPh>
    <rPh sb="43" eb="45">
      <t>トウガイ</t>
    </rPh>
    <rPh sb="45" eb="47">
      <t>シセツ</t>
    </rPh>
    <rPh sb="48" eb="50">
      <t>ジギョウ</t>
    </rPh>
    <rPh sb="50" eb="52">
      <t>ガイヨウ</t>
    </rPh>
    <rPh sb="53" eb="55">
      <t>サイガイ</t>
    </rPh>
    <rPh sb="55" eb="58">
      <t>ハッセイジ</t>
    </rPh>
    <rPh sb="63" eb="65">
      <t>セツメイ</t>
    </rPh>
    <rPh sb="69" eb="71">
      <t>デンキ</t>
    </rPh>
    <rPh sb="74" eb="75">
      <t>トウ</t>
    </rPh>
    <rPh sb="82" eb="84">
      <t>トゼツ</t>
    </rPh>
    <rPh sb="84" eb="85">
      <t>ジ</t>
    </rPh>
    <rPh sb="88" eb="90">
      <t>ジカン</t>
    </rPh>
    <rPh sb="90" eb="92">
      <t>イジョウ</t>
    </rPh>
    <rPh sb="93" eb="97">
      <t>ジギョウケイゾク</t>
    </rPh>
    <rPh sb="98" eb="100">
      <t>ヒツヨウ</t>
    </rPh>
    <rPh sb="101" eb="103">
      <t>セツビ</t>
    </rPh>
    <rPh sb="104" eb="106">
      <t>セツメイ</t>
    </rPh>
    <rPh sb="110" eb="112">
      <t>コンカイ</t>
    </rPh>
    <rPh sb="112" eb="114">
      <t>セイビ</t>
    </rPh>
    <rPh sb="116" eb="119">
      <t>ヒジョウヨウ</t>
    </rPh>
    <rPh sb="119" eb="122">
      <t>ハツデンキ</t>
    </rPh>
    <rPh sb="122" eb="124">
      <t>セツビ</t>
    </rPh>
    <rPh sb="124" eb="125">
      <t>オヨ</t>
    </rPh>
    <rPh sb="126" eb="128">
      <t>タイオウ</t>
    </rPh>
    <rPh sb="130" eb="132">
      <t>セツビ</t>
    </rPh>
    <rPh sb="132" eb="133">
      <t>トウ</t>
    </rPh>
    <rPh sb="134" eb="136">
      <t>セツメイ</t>
    </rPh>
    <rPh sb="158" eb="161">
      <t>サイガイトウ</t>
    </rPh>
    <rPh sb="161" eb="163">
      <t>ハッセイ</t>
    </rPh>
    <rPh sb="163" eb="164">
      <t>ジ</t>
    </rPh>
    <rPh sb="165" eb="168">
      <t>ヒジョウヨウ</t>
    </rPh>
    <rPh sb="168" eb="171">
      <t>ハツデンキ</t>
    </rPh>
    <rPh sb="171" eb="172">
      <t>トウ</t>
    </rPh>
    <rPh sb="172" eb="174">
      <t>セツビ</t>
    </rPh>
    <rPh sb="175" eb="177">
      <t>ウンヨウ</t>
    </rPh>
    <rPh sb="177" eb="179">
      <t>ホウホウ</t>
    </rPh>
    <rPh sb="180" eb="182">
      <t>ケイカク</t>
    </rPh>
    <phoneticPr fontId="2"/>
  </si>
  <si>
    <t>負荷容量計算表（スコットトランスを設置する場合には容量検討を含む）
自家発電設備出力計算書
燃料消費量計算資料（時間燃費及び72時間運転におけるタンク容量の説明を含む）</t>
    <rPh sb="0" eb="2">
      <t>フカ</t>
    </rPh>
    <rPh sb="2" eb="4">
      <t>ヨウリョウ</t>
    </rPh>
    <rPh sb="4" eb="6">
      <t>ケイサン</t>
    </rPh>
    <rPh sb="6" eb="7">
      <t>ヒョウ</t>
    </rPh>
    <rPh sb="17" eb="19">
      <t>セッチ</t>
    </rPh>
    <rPh sb="21" eb="23">
      <t>バアイ</t>
    </rPh>
    <rPh sb="25" eb="27">
      <t>ヨウリョウ</t>
    </rPh>
    <rPh sb="27" eb="29">
      <t>ケントウ</t>
    </rPh>
    <rPh sb="30" eb="31">
      <t>フク</t>
    </rPh>
    <rPh sb="34" eb="36">
      <t>ジカ</t>
    </rPh>
    <rPh sb="36" eb="38">
      <t>ハツデン</t>
    </rPh>
    <rPh sb="38" eb="40">
      <t>セツビ</t>
    </rPh>
    <rPh sb="40" eb="42">
      <t>シュツリョク</t>
    </rPh>
    <rPh sb="42" eb="45">
      <t>ケイサンショ</t>
    </rPh>
    <rPh sb="46" eb="48">
      <t>ネンリョウ</t>
    </rPh>
    <rPh sb="48" eb="51">
      <t>ショウヒリョウ</t>
    </rPh>
    <rPh sb="51" eb="53">
      <t>ケイサン</t>
    </rPh>
    <rPh sb="53" eb="55">
      <t>シリョウ</t>
    </rPh>
    <rPh sb="56" eb="58">
      <t>ジカン</t>
    </rPh>
    <rPh sb="58" eb="60">
      <t>ネンピ</t>
    </rPh>
    <rPh sb="60" eb="61">
      <t>オヨ</t>
    </rPh>
    <rPh sb="64" eb="66">
      <t>ジカン</t>
    </rPh>
    <rPh sb="66" eb="68">
      <t>ウンテン</t>
    </rPh>
    <rPh sb="75" eb="77">
      <t>ヨウリョウ</t>
    </rPh>
    <rPh sb="78" eb="80">
      <t>セツメイ</t>
    </rPh>
    <rPh sb="81" eb="82">
      <t>フク</t>
    </rPh>
    <phoneticPr fontId="2"/>
  </si>
  <si>
    <r>
      <t>見積書（建物・備品・設計監理等。設計監理料については国土交通省の算出方式も提出） 
　※２業者分　　</t>
    </r>
    <r>
      <rPr>
        <strike/>
        <sz val="11"/>
        <color theme="1"/>
        <rFont val="ＭＳ Ｐ明朝"/>
        <family val="1"/>
        <charset val="128"/>
      </rPr>
      <t/>
    </r>
    <rPh sb="45" eb="47">
      <t>ギョウシャ</t>
    </rPh>
    <rPh sb="47" eb="48">
      <t>ブン</t>
    </rPh>
    <phoneticPr fontId="2"/>
  </si>
  <si>
    <t>添付書類　（添付した書類について、□欄にチェックを入れること）</t>
  </si>
  <si>
    <r>
      <t>直近の決算時点の内容を記入してください。（ 直近決算期末残高並びに</t>
    </r>
    <r>
      <rPr>
        <b/>
        <sz val="16"/>
        <color indexed="30"/>
        <rFont val="ＭＳ Ｐ明朝"/>
        <family val="1"/>
        <charset val="128"/>
      </rPr>
      <t>令和</t>
    </r>
    <r>
      <rPr>
        <b/>
        <sz val="16"/>
        <color rgb="FFFF0000"/>
        <rFont val="ＭＳ Ｐ明朝"/>
        <family val="1"/>
        <charset val="128"/>
      </rPr>
      <t>６</t>
    </r>
    <r>
      <rPr>
        <b/>
        <sz val="16"/>
        <color indexed="30"/>
        <rFont val="ＭＳ Ｐ明朝"/>
        <family val="1"/>
        <charset val="128"/>
      </rPr>
      <t>年度</t>
    </r>
    <r>
      <rPr>
        <b/>
        <sz val="16"/>
        <rFont val="ＭＳ Ｐ明朝"/>
        <family val="1"/>
        <charset val="128"/>
      </rPr>
      <t>の元金及び利息の総合計は、決算書と一致することになります。）</t>
    </r>
    <rPh sb="22" eb="24">
      <t>チョッキン</t>
    </rPh>
    <rPh sb="24" eb="26">
      <t>ケッサン</t>
    </rPh>
    <rPh sb="30" eb="31">
      <t>ナラ</t>
    </rPh>
    <rPh sb="33" eb="35">
      <t>レイワ</t>
    </rPh>
    <rPh sb="36" eb="38">
      <t>ネンド</t>
    </rPh>
    <rPh sb="37" eb="38">
      <t>ド</t>
    </rPh>
    <rPh sb="39" eb="41">
      <t>ガンキン</t>
    </rPh>
    <rPh sb="41" eb="42">
      <t>オヨ</t>
    </rPh>
    <rPh sb="43" eb="45">
      <t>リソク</t>
    </rPh>
    <phoneticPr fontId="1"/>
  </si>
  <si>
    <t>◎</t>
    <phoneticPr fontId="2"/>
  </si>
  <si>
    <t>　□液状化</t>
    <phoneticPr fontId="2"/>
  </si>
  <si>
    <t>←インターネット倉敷市統合型GIS　高潮浸水を確認　</t>
    <rPh sb="8" eb="11">
      <t>クラシキシ</t>
    </rPh>
    <rPh sb="11" eb="14">
      <t>トウゴウガタ</t>
    </rPh>
    <rPh sb="18" eb="20">
      <t>タカシオ</t>
    </rPh>
    <rPh sb="20" eb="22">
      <t>シンスイ</t>
    </rPh>
    <rPh sb="23" eb="25">
      <t>カクニン</t>
    </rPh>
    <phoneticPr fontId="2"/>
  </si>
  <si>
    <t>１ 整備種別及び施設の概要等</t>
    <phoneticPr fontId="2"/>
  </si>
  <si>
    <t>③BCP、避難確保計画、
非常災害対策計画</t>
    <rPh sb="5" eb="7">
      <t>ヒナン</t>
    </rPh>
    <rPh sb="7" eb="9">
      <t>カクホ</t>
    </rPh>
    <rPh sb="9" eb="11">
      <t>ケイカク</t>
    </rPh>
    <rPh sb="13" eb="15">
      <t>ヒジョウ</t>
    </rPh>
    <rPh sb="15" eb="17">
      <t>サイガイ</t>
    </rPh>
    <rPh sb="17" eb="19">
      <t>タイサク</t>
    </rPh>
    <rPh sb="19" eb="21">
      <t>ケイカク</t>
    </rPh>
    <phoneticPr fontId="2"/>
  </si>
  <si>
    <t>現書類の写しの提出で結構ですが、今回の整備計画により非常用発電機が設置された場合に、計画書類にどのような変更が生じる（修正する）予定か、概要を朱書き追記するなどわかるようにしてください。（別紙での説明でも構いません）</t>
    <rPh sb="0" eb="1">
      <t>ゲン</t>
    </rPh>
    <rPh sb="1" eb="3">
      <t>ショルイ</t>
    </rPh>
    <rPh sb="4" eb="5">
      <t>ウツ</t>
    </rPh>
    <rPh sb="7" eb="9">
      <t>テイシュツ</t>
    </rPh>
    <rPh sb="10" eb="12">
      <t>ケッコウ</t>
    </rPh>
    <rPh sb="16" eb="18">
      <t>コンカイ</t>
    </rPh>
    <rPh sb="19" eb="21">
      <t>セイビ</t>
    </rPh>
    <rPh sb="21" eb="23">
      <t>ケイカク</t>
    </rPh>
    <rPh sb="26" eb="29">
      <t>ヒジョウヨウ</t>
    </rPh>
    <rPh sb="29" eb="32">
      <t>ハツデンキ</t>
    </rPh>
    <rPh sb="33" eb="35">
      <t>セッチ</t>
    </rPh>
    <rPh sb="38" eb="40">
      <t>バアイ</t>
    </rPh>
    <rPh sb="42" eb="44">
      <t>ケイカク</t>
    </rPh>
    <rPh sb="44" eb="46">
      <t>ショルイ</t>
    </rPh>
    <rPh sb="52" eb="54">
      <t>ヘンコウ</t>
    </rPh>
    <rPh sb="55" eb="56">
      <t>ショウ</t>
    </rPh>
    <rPh sb="59" eb="61">
      <t>シュウセイ</t>
    </rPh>
    <rPh sb="64" eb="66">
      <t>ヨテイ</t>
    </rPh>
    <rPh sb="68" eb="70">
      <t>ガイヨウ</t>
    </rPh>
    <rPh sb="71" eb="73">
      <t>シュガ</t>
    </rPh>
    <rPh sb="74" eb="76">
      <t>ツイキ</t>
    </rPh>
    <rPh sb="94" eb="96">
      <t>ベッシ</t>
    </rPh>
    <rPh sb="98" eb="100">
      <t>セツメイ</t>
    </rPh>
    <rPh sb="102" eb="103">
      <t>カマ</t>
    </rPh>
    <phoneticPr fontId="2"/>
  </si>
  <si>
    <t>※添付する図面等については。【添付図書参考資料（自家発）】のデータを参考にして作成してください。</t>
    <rPh sb="1" eb="3">
      <t>テンプ</t>
    </rPh>
    <rPh sb="5" eb="7">
      <t>ズメン</t>
    </rPh>
    <rPh sb="7" eb="8">
      <t>トウ</t>
    </rPh>
    <rPh sb="15" eb="17">
      <t>テンプ</t>
    </rPh>
    <rPh sb="17" eb="19">
      <t>トショ</t>
    </rPh>
    <rPh sb="19" eb="21">
      <t>サンコウ</t>
    </rPh>
    <rPh sb="21" eb="23">
      <t>シリョウ</t>
    </rPh>
    <rPh sb="24" eb="27">
      <t>ジカハツ</t>
    </rPh>
    <rPh sb="34" eb="36">
      <t>サンコウ</t>
    </rPh>
    <rPh sb="39" eb="41">
      <t>サクセイ</t>
    </rPh>
    <phoneticPr fontId="2"/>
  </si>
  <si>
    <t>　　□負荷容量計算表、自家発電設備出力計算書、燃料消費量根拠資料</t>
    <rPh sb="3" eb="5">
      <t>フカ</t>
    </rPh>
    <rPh sb="5" eb="7">
      <t>ヨウリョウ</t>
    </rPh>
    <rPh sb="7" eb="10">
      <t>ケイサンヒョウ</t>
    </rPh>
    <rPh sb="11" eb="13">
      <t>ジカ</t>
    </rPh>
    <rPh sb="13" eb="15">
      <t>ハツデン</t>
    </rPh>
    <rPh sb="15" eb="17">
      <t>セツビ</t>
    </rPh>
    <rPh sb="17" eb="19">
      <t>シュツリョク</t>
    </rPh>
    <rPh sb="19" eb="22">
      <t>ケイサンショ</t>
    </rPh>
    <rPh sb="23" eb="25">
      <t>ネンリョウ</t>
    </rPh>
    <rPh sb="25" eb="28">
      <t>ショウヒリョウ</t>
    </rPh>
    <rPh sb="28" eb="30">
      <t>コンキョ</t>
    </rPh>
    <rPh sb="30" eb="32">
      <t>シリョウ</t>
    </rPh>
    <phoneticPr fontId="2"/>
  </si>
  <si>
    <t>　　□耐震性の確保資料（アンカーボルト耐震計算書）</t>
    <rPh sb="3" eb="6">
      <t>タイシンセイ</t>
    </rPh>
    <rPh sb="7" eb="9">
      <t>カクホ</t>
    </rPh>
    <rPh sb="9" eb="11">
      <t>シリョウ</t>
    </rPh>
    <rPh sb="19" eb="21">
      <t>タイシン</t>
    </rPh>
    <rPh sb="21" eb="24">
      <t>ケイサンショ</t>
    </rPh>
    <phoneticPr fontId="2"/>
  </si>
  <si>
    <t>建物の登記事項証明書（全部事項証明書、法務局発行で３ヶ月以内のもの）</t>
    <rPh sb="0" eb="2">
      <t>タテモノ</t>
    </rPh>
    <rPh sb="3" eb="10">
      <t>トウキジコウショウメイショ</t>
    </rPh>
    <phoneticPr fontId="2"/>
  </si>
  <si>
    <t>⑫建物の登記事項証明書</t>
    <phoneticPr fontId="2"/>
  </si>
  <si>
    <t>　　□建物の登記事項証明書</t>
    <rPh sb="3" eb="5">
      <t>タテモノ</t>
    </rPh>
    <rPh sb="6" eb="13">
      <t>トウキジコウショウメイショ</t>
    </rPh>
    <phoneticPr fontId="2"/>
  </si>
  <si>
    <t>・原則として、建物に抵当権が設定されている場合は、利用者保護の観点から補助対象外とする。ただし、独立行政法人福祉医療機構による福祉貸付や協調融資制度を利用している場合のほか、以下のような場合はこの限りではない。
①既借入金の年間返済予定額が、原則として、直近決算における年間資金収支差額を下回っていること
②既借入金の総額が、直近決算における年間収入を超えていないこと
③申請法人が抵当権設定者であること</t>
    <rPh sb="7" eb="9">
      <t>タテモノ</t>
    </rPh>
    <rPh sb="87" eb="89">
      <t>イカ</t>
    </rPh>
    <phoneticPr fontId="2"/>
  </si>
  <si>
    <t>　　□ＢＣＰ（事業継続計画）、避難確保計画、非常災害対策計画を作成している場合は、</t>
    <phoneticPr fontId="2"/>
  </si>
  <si>
    <t>　　その計画書の写し</t>
    <rPh sb="4" eb="6">
      <t>ケイカク</t>
    </rPh>
    <rPh sb="6" eb="7">
      <t>ショ</t>
    </rPh>
    <rPh sb="8" eb="9">
      <t>ウツ</t>
    </rPh>
    <phoneticPr fontId="2"/>
  </si>
  <si>
    <t>提出書類目録（老人福祉施設等整備計画書（令和８年度非常用自家発電設備整備分））</t>
    <rPh sb="18" eb="19">
      <t>ショ</t>
    </rPh>
    <phoneticPr fontId="2"/>
  </si>
  <si>
    <r>
      <t>ＢＣＰ（事業継続計画）、避難確保計画、非常災害対策計画を作成している場合は、その計画書の写し
　</t>
    </r>
    <r>
      <rPr>
        <sz val="9"/>
        <rFont val="ＭＳ Ｐ明朝"/>
        <family val="1"/>
        <charset val="128"/>
      </rPr>
      <t>※変更（修正）の予定を記載すること。</t>
    </r>
    <rPh sb="49" eb="51">
      <t>ヘンコウ</t>
    </rPh>
    <rPh sb="52" eb="54">
      <t>シュウセイ</t>
    </rPh>
    <rPh sb="56" eb="58">
      <t>ヨテイ</t>
    </rPh>
    <rPh sb="59" eb="61">
      <t>キサイ</t>
    </rPh>
    <phoneticPr fontId="2"/>
  </si>
  <si>
    <r>
      <t>位置図・平面図・配置図等</t>
    </r>
    <r>
      <rPr>
        <sz val="9"/>
        <rFont val="ＭＳ Ｐ明朝"/>
        <family val="1"/>
        <charset val="128"/>
      </rPr>
      <t>（整備場所・範囲等のわかるもの）
※複合施設については、施設ごとの専有面積、共有面積が分かる資料（部屋別面積表等）も必要。また、平面図に対応する部屋等の名称・面積を記載すること。</t>
    </r>
    <rPh sb="0" eb="2">
      <t>イチ</t>
    </rPh>
    <rPh sb="2" eb="3">
      <t>ズ</t>
    </rPh>
    <rPh sb="4" eb="7">
      <t>ヘイメンズ</t>
    </rPh>
    <rPh sb="8" eb="10">
      <t>ハイチ</t>
    </rPh>
    <rPh sb="10" eb="11">
      <t>ズ</t>
    </rPh>
    <rPh sb="11" eb="12">
      <t>トウ</t>
    </rPh>
    <rPh sb="13" eb="15">
      <t>セイビ</t>
    </rPh>
    <rPh sb="15" eb="17">
      <t>バショ</t>
    </rPh>
    <rPh sb="18" eb="20">
      <t>ハンイ</t>
    </rPh>
    <rPh sb="20" eb="21">
      <t>トウ</t>
    </rPh>
    <rPh sb="30" eb="32">
      <t>フクゴウ</t>
    </rPh>
    <rPh sb="32" eb="34">
      <t>シセツ</t>
    </rPh>
    <rPh sb="40" eb="42">
      <t>シセツ</t>
    </rPh>
    <rPh sb="45" eb="47">
      <t>センユウ</t>
    </rPh>
    <rPh sb="47" eb="49">
      <t>メンセキ</t>
    </rPh>
    <rPh sb="50" eb="52">
      <t>キョウユウ</t>
    </rPh>
    <rPh sb="52" eb="54">
      <t>メンセキ</t>
    </rPh>
    <rPh sb="55" eb="56">
      <t>ワ</t>
    </rPh>
    <rPh sb="58" eb="60">
      <t>シリョウ</t>
    </rPh>
    <rPh sb="61" eb="64">
      <t>ヘヤベツ</t>
    </rPh>
    <rPh sb="64" eb="66">
      <t>メンセキ</t>
    </rPh>
    <rPh sb="66" eb="67">
      <t>ヒョウ</t>
    </rPh>
    <rPh sb="67" eb="68">
      <t>ナド</t>
    </rPh>
    <rPh sb="70" eb="72">
      <t>ヒツヨウ</t>
    </rPh>
    <rPh sb="76" eb="79">
      <t>ヘイメンズ</t>
    </rPh>
    <rPh sb="80" eb="82">
      <t>タイオウ</t>
    </rPh>
    <rPh sb="84" eb="87">
      <t>ヘヤナド</t>
    </rPh>
    <rPh sb="88" eb="90">
      <t>メイショウ</t>
    </rPh>
    <rPh sb="91" eb="93">
      <t>メンセキ</t>
    </rPh>
    <rPh sb="94" eb="96">
      <t>キサイ</t>
    </rPh>
    <phoneticPr fontId="2"/>
  </si>
  <si>
    <r>
      <t>●２ 建物の概要等④の補足
イ）例：酸素吸入器などを自家用発電機に接続し、災害時には利用者の安全を確保する必要がある
　　　　入所者の最低限のケアを行うための照明器具、空調機、業務に必要なパソコン等設備
　　　　の充電のための非常用コンセントを設置が必要である
ウ）接続する機器などについては、⑤負荷計算等に記載の設備と整合するようにしてください。
エ）＜記載例１＞
　　 　・導入する発電機は、24時間で600ℓ消費する機器であるため、敷地内に2,000ℓの燃料タンクを新設し、72時間の稼働は可能である。
　　＜記載例２＞
　　　・導入する発電機は、24時間で600ℓ消費する機器であるが、付属のタンクで容量は300ℓであるため、不足分については、近隣のガソリンスタンドから購入し
　　　　随時補給することで72時間の稼働は可能である。</t>
    </r>
    <r>
      <rPr>
        <u/>
        <sz val="11"/>
        <rFont val="ＭＳ Ｐゴシック"/>
        <family val="3"/>
        <charset val="128"/>
      </rPr>
      <t xml:space="preserve">なお、近隣のガソリンスタンドとは災害時において優先的に燃料確保ができる旨定めた協定を締結し、
</t>
    </r>
    <r>
      <rPr>
        <sz val="11"/>
        <rFont val="ＭＳ Ｐゴシック"/>
        <family val="3"/>
        <charset val="128"/>
      </rPr>
      <t>　　　　</t>
    </r>
    <r>
      <rPr>
        <u/>
        <sz val="11"/>
        <rFont val="ＭＳ Ｐゴシック"/>
        <family val="3"/>
        <charset val="128"/>
      </rPr>
      <t>災害時等に必要な燃料を確保する。</t>
    </r>
    <r>
      <rPr>
        <sz val="11"/>
        <rFont val="ＭＳ Ｐゴシック"/>
        <family val="3"/>
        <charset val="128"/>
      </rPr>
      <t xml:space="preserve">
</t>
    </r>
    <rPh sb="11" eb="13">
      <t>ホソク</t>
    </rPh>
    <rPh sb="179" eb="181">
      <t>キサイ</t>
    </rPh>
    <rPh sb="181" eb="182">
      <t>レイ</t>
    </rPh>
    <rPh sb="190" eb="192">
      <t>ドウニュウ</t>
    </rPh>
    <rPh sb="194" eb="197">
      <t>ハツデンキ</t>
    </rPh>
    <rPh sb="201" eb="203">
      <t>ジカン</t>
    </rPh>
    <rPh sb="208" eb="210">
      <t>ショウヒ</t>
    </rPh>
    <rPh sb="212" eb="214">
      <t>キキ</t>
    </rPh>
    <rPh sb="220" eb="223">
      <t>シキチナイ</t>
    </rPh>
    <rPh sb="231" eb="233">
      <t>ネンリョウ</t>
    </rPh>
    <rPh sb="237" eb="239">
      <t>シンセツ</t>
    </rPh>
    <rPh sb="243" eb="245">
      <t>ジカン</t>
    </rPh>
    <rPh sb="246" eb="248">
      <t>カドウ</t>
    </rPh>
    <rPh sb="249" eb="251">
      <t>カノウ</t>
    </rPh>
    <rPh sb="259" eb="261">
      <t>キサイ</t>
    </rPh>
    <rPh sb="261" eb="262">
      <t>レイ</t>
    </rPh>
    <rPh sb="298" eb="300">
      <t>フゾク</t>
    </rPh>
    <rPh sb="305" eb="307">
      <t>ヨウリョウ</t>
    </rPh>
    <rPh sb="387" eb="389">
      <t>サイガイ</t>
    </rPh>
    <rPh sb="389" eb="390">
      <t>ジ</t>
    </rPh>
    <rPh sb="394" eb="397">
      <t>ユウセンテキ</t>
    </rPh>
    <rPh sb="398" eb="400">
      <t>ネンリョウ</t>
    </rPh>
    <rPh sb="400" eb="402">
      <t>カクホ</t>
    </rPh>
    <rPh sb="406" eb="407">
      <t>ムネ</t>
    </rPh>
    <rPh sb="407" eb="408">
      <t>サダ</t>
    </rPh>
    <rPh sb="410" eb="412">
      <t>キョウテイ</t>
    </rPh>
    <rPh sb="413" eb="415">
      <t>テイケツ</t>
    </rPh>
    <rPh sb="422" eb="424">
      <t>サイガイ</t>
    </rPh>
    <rPh sb="424" eb="425">
      <t>ジ</t>
    </rPh>
    <rPh sb="425" eb="426">
      <t>ナド</t>
    </rPh>
    <phoneticPr fontId="2"/>
  </si>
  <si>
    <r>
      <t xml:space="preserve">耐震性が確保されていることが分かる資料（アンカーボルト耐震計算書など）
</t>
    </r>
    <r>
      <rPr>
        <sz val="10"/>
        <rFont val="ＭＳ Ｐ明朝"/>
        <family val="1"/>
        <charset val="128"/>
      </rPr>
      <t>（燃料タンク架台等がある場合には架台の検討・耐震計算を含む）
※発電機設備・燃料タンク等について。耐震ランクSにて計算のこと。</t>
    </r>
    <rPh sb="0" eb="3">
      <t>タイシンセイ</t>
    </rPh>
    <rPh sb="4" eb="6">
      <t>カクホ</t>
    </rPh>
    <rPh sb="14" eb="15">
      <t>ワ</t>
    </rPh>
    <rPh sb="17" eb="19">
      <t>シリョウ</t>
    </rPh>
    <rPh sb="27" eb="29">
      <t>タイシン</t>
    </rPh>
    <rPh sb="29" eb="32">
      <t>ケイサンショ</t>
    </rPh>
    <rPh sb="37" eb="39">
      <t>ネンリョウ</t>
    </rPh>
    <rPh sb="42" eb="44">
      <t>カダイ</t>
    </rPh>
    <rPh sb="44" eb="45">
      <t>トウ</t>
    </rPh>
    <rPh sb="48" eb="50">
      <t>バアイ</t>
    </rPh>
    <rPh sb="52" eb="54">
      <t>カダイ</t>
    </rPh>
    <rPh sb="55" eb="57">
      <t>ケントウ</t>
    </rPh>
    <rPh sb="58" eb="60">
      <t>タイシン</t>
    </rPh>
    <rPh sb="60" eb="62">
      <t>ケイサン</t>
    </rPh>
    <rPh sb="63" eb="64">
      <t>フク</t>
    </rPh>
    <rPh sb="68" eb="71">
      <t>ハツデンキ</t>
    </rPh>
    <rPh sb="71" eb="73">
      <t>セツビ</t>
    </rPh>
    <rPh sb="74" eb="76">
      <t>ネンリョウ</t>
    </rPh>
    <rPh sb="79" eb="80">
      <t>トウ</t>
    </rPh>
    <rPh sb="85" eb="87">
      <t>タイシン</t>
    </rPh>
    <rPh sb="93" eb="95">
      <t>ケイサン</t>
    </rPh>
    <phoneticPr fontId="2"/>
  </si>
  <si>
    <r>
      <t>【賃貸物件の場合】所有者の承諾書等
　</t>
    </r>
    <r>
      <rPr>
        <sz val="9"/>
        <rFont val="ＭＳ Ｐ明朝"/>
        <family val="1"/>
        <charset val="128"/>
      </rPr>
      <t>※様式は問わない。提出法人が当該自家発電設備の改修工事を行うことについての承諾と改修後の
所有関係について問題ないことがわかるよう記載すること。なお，当該内容について契約書に記載して
いる場合、⑩と兼ねることができる。</t>
    </r>
    <rPh sb="1" eb="3">
      <t>チンタイ</t>
    </rPh>
    <rPh sb="3" eb="5">
      <t>ブッケン</t>
    </rPh>
    <rPh sb="6" eb="8">
      <t>バアイ</t>
    </rPh>
    <rPh sb="9" eb="12">
      <t>ショユウシャ</t>
    </rPh>
    <rPh sb="13" eb="16">
      <t>ショウダクショ</t>
    </rPh>
    <rPh sb="16" eb="17">
      <t>ナド</t>
    </rPh>
    <rPh sb="20" eb="22">
      <t>ヨウシキ</t>
    </rPh>
    <rPh sb="23" eb="24">
      <t>ト</t>
    </rPh>
    <rPh sb="28" eb="30">
      <t>テイシュツ</t>
    </rPh>
    <rPh sb="30" eb="32">
      <t>ホウジン</t>
    </rPh>
    <rPh sb="33" eb="35">
      <t>トウガイ</t>
    </rPh>
    <rPh sb="42" eb="44">
      <t>カイシュウ</t>
    </rPh>
    <rPh sb="44" eb="46">
      <t>コウジ</t>
    </rPh>
    <rPh sb="47" eb="48">
      <t>オコナ</t>
    </rPh>
    <rPh sb="56" eb="58">
      <t>ショウダク</t>
    </rPh>
    <rPh sb="59" eb="61">
      <t>カイシュウ</t>
    </rPh>
    <rPh sb="61" eb="62">
      <t>ゴ</t>
    </rPh>
    <rPh sb="64" eb="66">
      <t>ショユウ</t>
    </rPh>
    <rPh sb="66" eb="68">
      <t>カンケイ</t>
    </rPh>
    <rPh sb="72" eb="74">
      <t>モンダイ</t>
    </rPh>
    <rPh sb="84" eb="86">
      <t>キサイ</t>
    </rPh>
    <rPh sb="94" eb="96">
      <t>トウガイ</t>
    </rPh>
    <rPh sb="96" eb="98">
      <t>ナイヨウ</t>
    </rPh>
    <rPh sb="102" eb="105">
      <t>ケイヤクショ</t>
    </rPh>
    <rPh sb="106" eb="108">
      <t>キサイ</t>
    </rPh>
    <rPh sb="113" eb="115">
      <t>バアイ</t>
    </rPh>
    <rPh sb="118" eb="119">
      <t>カ</t>
    </rPh>
    <phoneticPr fontId="2"/>
  </si>
  <si>
    <t>老人福祉施設等整備計画書（令和８年度非常用自家発電設備整備分）</t>
    <rPh sb="0" eb="2">
      <t>ロウジン</t>
    </rPh>
    <rPh sb="2" eb="4">
      <t>フクシ</t>
    </rPh>
    <rPh sb="4" eb="7">
      <t>シセツナド</t>
    </rPh>
    <rPh sb="7" eb="9">
      <t>セイビ</t>
    </rPh>
    <rPh sb="9" eb="11">
      <t>ケイカク</t>
    </rPh>
    <rPh sb="11" eb="12">
      <t>ショ</t>
    </rPh>
    <rPh sb="13" eb="15">
      <t>レイワ</t>
    </rPh>
    <rPh sb="16" eb="18">
      <t>ネンド</t>
    </rPh>
    <rPh sb="18" eb="21">
      <t>ヒジョウヨウ</t>
    </rPh>
    <rPh sb="21" eb="23">
      <t>ジカ</t>
    </rPh>
    <rPh sb="23" eb="25">
      <t>ハツデン</t>
    </rPh>
    <rPh sb="25" eb="27">
      <t>セツビ</t>
    </rPh>
    <rPh sb="27" eb="29">
      <t>セイビ</t>
    </rPh>
    <rPh sb="29" eb="30">
      <t>ブン</t>
    </rPh>
    <phoneticPr fontId="2"/>
  </si>
  <si>
    <r>
      <t>全入所（居）者、利用者の数（延べ人数）（R</t>
    </r>
    <r>
      <rPr>
        <sz val="11"/>
        <rFont val="ＭＳ Ｐゴシック"/>
        <family val="3"/>
        <charset val="128"/>
      </rPr>
      <t>7.4.1時点）</t>
    </r>
    <rPh sb="0" eb="1">
      <t>ゼン</t>
    </rPh>
    <rPh sb="1" eb="3">
      <t>ニュウショ</t>
    </rPh>
    <rPh sb="4" eb="5">
      <t>キョ</t>
    </rPh>
    <rPh sb="6" eb="7">
      <t>シャ</t>
    </rPh>
    <rPh sb="8" eb="11">
      <t>リヨウシャ</t>
    </rPh>
    <rPh sb="12" eb="13">
      <t>カズ</t>
    </rPh>
    <rPh sb="14" eb="15">
      <t>ノ</t>
    </rPh>
    <rPh sb="16" eb="18">
      <t>ニンズウ</t>
    </rPh>
    <rPh sb="26" eb="28">
      <t>ジテン</t>
    </rPh>
    <phoneticPr fontId="2"/>
  </si>
  <si>
    <t>上記のうち、医療的配慮（人工呼吸器・酸素療法・喀痰吸引等が必要な者（延べ人数）（R7.4.1時点）</t>
    <rPh sb="0" eb="2">
      <t>ジョウキ</t>
    </rPh>
    <rPh sb="6" eb="9">
      <t>イリョウテキ</t>
    </rPh>
    <rPh sb="9" eb="11">
      <t>ハイリョ</t>
    </rPh>
    <rPh sb="12" eb="14">
      <t>ジンコウ</t>
    </rPh>
    <rPh sb="14" eb="16">
      <t>コキュウ</t>
    </rPh>
    <rPh sb="16" eb="17">
      <t>キ</t>
    </rPh>
    <rPh sb="18" eb="20">
      <t>サンソ</t>
    </rPh>
    <rPh sb="20" eb="22">
      <t>リョウホウ</t>
    </rPh>
    <rPh sb="23" eb="25">
      <t>カクタン</t>
    </rPh>
    <rPh sb="25" eb="27">
      <t>キュウイン</t>
    </rPh>
    <rPh sb="27" eb="28">
      <t>ナド</t>
    </rPh>
    <rPh sb="29" eb="31">
      <t>ヒツヨウ</t>
    </rPh>
    <rPh sb="32" eb="33">
      <t>モノ</t>
    </rPh>
    <rPh sb="34" eb="35">
      <t>ノ</t>
    </rPh>
    <rPh sb="36" eb="38">
      <t>ニンズウ</t>
    </rPh>
    <rPh sb="46" eb="48">
      <t>ジテン</t>
    </rPh>
    <phoneticPr fontId="2"/>
  </si>
  <si>
    <r>
      <t>より高い位置に設置するなど</t>
    </r>
    <r>
      <rPr>
        <sz val="11"/>
        <rFont val="ＭＳ Ｐゴシック"/>
        <family val="3"/>
        <charset val="128"/>
      </rPr>
      <t>（確実な作動の確保が必要）</t>
    </r>
    <rPh sb="2" eb="3">
      <t>タカ</t>
    </rPh>
    <rPh sb="4" eb="6">
      <t>イチ</t>
    </rPh>
    <rPh sb="7" eb="9">
      <t>セッチ</t>
    </rPh>
    <rPh sb="14" eb="16">
      <t>カクジツ</t>
    </rPh>
    <rPh sb="17" eb="19">
      <t>サドウ</t>
    </rPh>
    <rPh sb="20" eb="22">
      <t>カクホ</t>
    </rPh>
    <rPh sb="23" eb="25">
      <t>ヒツヨウ</t>
    </rPh>
    <phoneticPr fontId="2"/>
  </si>
  <si>
    <t>　　□発災後72時間以上の事業継続が可能となる設備であることの説明書</t>
    <rPh sb="3" eb="5">
      <t>ハッサイ</t>
    </rPh>
    <rPh sb="5" eb="6">
      <t>ゴ</t>
    </rPh>
    <rPh sb="8" eb="10">
      <t>ジカン</t>
    </rPh>
    <rPh sb="10" eb="12">
      <t>イジョウ</t>
    </rPh>
    <rPh sb="13" eb="15">
      <t>ジギョウ</t>
    </rPh>
    <rPh sb="15" eb="17">
      <t>ケイゾク</t>
    </rPh>
    <rPh sb="18" eb="20">
      <t>カノウ</t>
    </rPh>
    <rPh sb="23" eb="25">
      <t>セツビ</t>
    </rPh>
    <rPh sb="31" eb="34">
      <t>セツメイショ</t>
    </rPh>
    <phoneticPr fontId="2"/>
  </si>
  <si>
    <t>・新設にて設置する発電機・燃料タンクなどを配置図に明示してください。
・屋外に既存の発電機や受変電設備などがある場合には明示してください。
・発電機やタンク廻りは配置図の拡大図などを利用し、基礎の寸法や建物・外構／隣地境界などとの位置関係がわかる
　ように寸法を入れてください。</t>
    <rPh sb="1" eb="3">
      <t>シンセツ</t>
    </rPh>
    <rPh sb="5" eb="7">
      <t>セッチ</t>
    </rPh>
    <rPh sb="9" eb="12">
      <t>ハツデンキ</t>
    </rPh>
    <rPh sb="13" eb="15">
      <t>ネンリョウ</t>
    </rPh>
    <rPh sb="21" eb="24">
      <t>ハイチズ</t>
    </rPh>
    <rPh sb="25" eb="27">
      <t>メイジ</t>
    </rPh>
    <rPh sb="36" eb="38">
      <t>オクガイ</t>
    </rPh>
    <rPh sb="39" eb="41">
      <t>キゾン</t>
    </rPh>
    <rPh sb="42" eb="45">
      <t>ハツデンキ</t>
    </rPh>
    <rPh sb="46" eb="51">
      <t>ジュヘンデンセツビ</t>
    </rPh>
    <rPh sb="56" eb="58">
      <t>バアイ</t>
    </rPh>
    <rPh sb="60" eb="62">
      <t>メイジ</t>
    </rPh>
    <phoneticPr fontId="2"/>
  </si>
  <si>
    <t>＜既存の受変電設備や分電盤等に改修があるものについて＞
・分電盤の結線図
・既存受変電設備の単線結線図　　を添付してください。
　※ブレーカーなど、今回変更を加える部分について、朱書きとするなどわかるように追記してください。</t>
    <rPh sb="1" eb="3">
      <t>キゾン</t>
    </rPh>
    <rPh sb="4" eb="9">
      <t>ジュヘンデンセツビ</t>
    </rPh>
    <rPh sb="10" eb="13">
      <t>ブンデンバン</t>
    </rPh>
    <rPh sb="13" eb="14">
      <t>トウ</t>
    </rPh>
    <rPh sb="15" eb="17">
      <t>カイシュウ</t>
    </rPh>
    <rPh sb="29" eb="32">
      <t>ブンデンバン</t>
    </rPh>
    <rPh sb="33" eb="36">
      <t>ケッセンズ</t>
    </rPh>
    <rPh sb="38" eb="40">
      <t>キゾン</t>
    </rPh>
    <rPh sb="40" eb="45">
      <t>ジュヘンデンセツビ</t>
    </rPh>
    <rPh sb="46" eb="48">
      <t>タンセン</t>
    </rPh>
    <rPh sb="48" eb="51">
      <t>ケッセンズ</t>
    </rPh>
    <rPh sb="54" eb="56">
      <t>テンプ</t>
    </rPh>
    <rPh sb="74" eb="76">
      <t>コンカイ</t>
    </rPh>
    <rPh sb="89" eb="91">
      <t>シュガ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</si>
</sst>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6" formatCode="#,##0_ "/>
    <numFmt numFmtId="177" formatCode="0.0%"/>
    <numFmt numFmtId="178" formatCode="#,###&quot;円&quot;"/>
    <numFmt numFmtId="179" formatCode="0_ "/>
    <numFmt numFmtId="180" formatCode="#,##0_);[Red]\(#,##0\)"/>
    <numFmt numFmtId="181" formatCode="#,##0.00_ "/>
    <numFmt numFmtId="182" formatCode="0&quot;年度&quot;"/>
    <numFmt numFmtId="183" formatCode="0.000%"/>
    <numFmt numFmtId="184" formatCode="#,##0.00&quot;㎡&quot;"/>
    <numFmt numFmtId="185" formatCode="0_);[Red]\(0\)"/>
    <numFmt numFmtId="186" formatCode="0.000_ "/>
    <numFmt numFmtId="187" formatCode="0.0000"/>
    <numFmt numFmtId="188" formatCode="#,##0.000"/>
    <numFmt numFmtId="189" formatCode="#,##0.000;[Red]\-#,##0.000"/>
    <numFmt numFmtId="190" formatCode="yyyy&quot;年&quot;m&quot;月&quot;;@"/>
  </numFmts>
  <fonts count="120">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明朝"/>
      <family val="1"/>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4"/>
      <name val="ＭＳ ゴシック"/>
      <family val="3"/>
      <charset val="128"/>
    </font>
    <font>
      <sz val="6"/>
      <name val="ＭＳ 明朝"/>
      <family val="1"/>
      <charset val="128"/>
    </font>
    <font>
      <sz val="9"/>
      <name val="ＭＳ 明朝"/>
      <family val="1"/>
      <charset val="128"/>
    </font>
    <font>
      <sz val="10"/>
      <name val="ＭＳ 明朝"/>
      <family val="1"/>
      <charset val="128"/>
    </font>
    <font>
      <sz val="9"/>
      <name val="ＭＳ Ｐ明朝"/>
      <family val="1"/>
      <charset val="128"/>
    </font>
    <font>
      <sz val="11"/>
      <name val="ＭＳ Ｐ明朝"/>
      <family val="1"/>
      <charset val="128"/>
    </font>
    <font>
      <sz val="12"/>
      <name val="ＭＳ 明朝"/>
      <family val="1"/>
      <charset val="128"/>
    </font>
    <font>
      <b/>
      <sz val="11"/>
      <name val="ＭＳ ゴシック"/>
      <family val="3"/>
      <charset val="128"/>
    </font>
    <font>
      <sz val="11"/>
      <name val="ＭＳ ゴシック"/>
      <family val="3"/>
      <charset val="128"/>
    </font>
    <font>
      <sz val="8"/>
      <name val="ＭＳ 明朝"/>
      <family val="1"/>
      <charset val="128"/>
    </font>
    <font>
      <sz val="12"/>
      <name val="ＭＳ Ｐゴシック"/>
      <family val="3"/>
      <charset val="128"/>
    </font>
    <font>
      <sz val="10.5"/>
      <name val="ＭＳ Ｐゴシック"/>
      <family val="3"/>
      <charset val="128"/>
    </font>
    <font>
      <b/>
      <sz val="18"/>
      <color indexed="10"/>
      <name val="ＭＳ Ｐ明朝"/>
      <family val="1"/>
      <charset val="128"/>
    </font>
    <font>
      <sz val="16"/>
      <name val="ＭＳ Ｐ明朝"/>
      <family val="1"/>
      <charset val="128"/>
    </font>
    <font>
      <b/>
      <sz val="11"/>
      <name val="ＭＳ Ｐ明朝"/>
      <family val="1"/>
      <charset val="128"/>
    </font>
    <font>
      <sz val="11"/>
      <color indexed="81"/>
      <name val="ＭＳ Ｐゴシック"/>
      <family val="3"/>
      <charset val="128"/>
    </font>
    <font>
      <sz val="8"/>
      <name val="ＭＳ Ｐゴシック"/>
      <family val="3"/>
      <charset val="128"/>
    </font>
    <font>
      <sz val="11"/>
      <color indexed="8"/>
      <name val="ＤＦ特太ゴシック体"/>
      <family val="3"/>
      <charset val="128"/>
    </font>
    <font>
      <sz val="9"/>
      <color indexed="81"/>
      <name val="ＭＳ Ｐゴシック"/>
      <family val="3"/>
      <charset val="128"/>
    </font>
    <font>
      <sz val="18"/>
      <name val="ＭＳ ゴシック"/>
      <family val="3"/>
      <charset val="128"/>
    </font>
    <font>
      <sz val="12"/>
      <name val="ＭＳ Ｐ明朝"/>
      <family val="1"/>
      <charset val="128"/>
    </font>
    <font>
      <sz val="12"/>
      <color indexed="8"/>
      <name val="ＭＳ Ｐ明朝"/>
      <family val="1"/>
      <charset val="128"/>
    </font>
    <font>
      <sz val="14"/>
      <name val="ＭＳ Ｐ明朝"/>
      <family val="1"/>
      <charset val="128"/>
    </font>
    <font>
      <sz val="10"/>
      <name val="ＭＳ Ｐ明朝"/>
      <family val="1"/>
      <charset val="128"/>
    </font>
    <font>
      <sz val="10"/>
      <color indexed="8"/>
      <name val="ＭＳ Ｐ明朝"/>
      <family val="1"/>
      <charset val="128"/>
    </font>
    <font>
      <sz val="10"/>
      <color indexed="12"/>
      <name val="ＭＳ Ｐ明朝"/>
      <family val="1"/>
      <charset val="128"/>
    </font>
    <font>
      <sz val="10"/>
      <name val="HG丸ｺﾞｼｯｸM-PRO"/>
      <family val="3"/>
      <charset val="128"/>
    </font>
    <font>
      <sz val="11"/>
      <name val="HG丸ｺﾞｼｯｸM-PRO"/>
      <family val="3"/>
      <charset val="128"/>
    </font>
    <font>
      <b/>
      <sz val="11"/>
      <name val="ＭＳ 明朝"/>
      <family val="1"/>
      <charset val="128"/>
    </font>
    <font>
      <sz val="11"/>
      <color indexed="81"/>
      <name val="ＭＳ ゴシック"/>
      <family val="3"/>
      <charset val="128"/>
    </font>
    <font>
      <sz val="14"/>
      <name val="ＭＳ Ｐゴシック"/>
      <family val="3"/>
      <charset val="128"/>
    </font>
    <font>
      <sz val="9"/>
      <color indexed="10"/>
      <name val="ＭＳ Ｐゴシック"/>
      <family val="3"/>
      <charset val="128"/>
    </font>
    <font>
      <b/>
      <sz val="14"/>
      <color rgb="FFFF0000"/>
      <name val="ＭＳ Ｐゴシック"/>
      <family val="3"/>
      <charset val="128"/>
    </font>
    <font>
      <sz val="11"/>
      <color rgb="FFFF0000"/>
      <name val="ＭＳ Ｐゴシック"/>
      <family val="3"/>
      <charset val="128"/>
    </font>
    <font>
      <sz val="11"/>
      <color theme="1"/>
      <name val="ＭＳ Ｐゴシック"/>
      <family val="3"/>
      <charset val="128"/>
      <scheme val="minor"/>
    </font>
    <font>
      <sz val="14"/>
      <name val="ＭＳ ゴシック"/>
      <family val="3"/>
      <charset val="128"/>
    </font>
    <font>
      <i/>
      <sz val="9"/>
      <name val="ＭＳ ゴシック"/>
      <family val="3"/>
      <charset val="128"/>
    </font>
    <font>
      <sz val="7.5"/>
      <name val="ＭＳ 明朝"/>
      <family val="1"/>
      <charset val="128"/>
    </font>
    <font>
      <sz val="5"/>
      <name val="ＭＳ 明朝"/>
      <family val="1"/>
      <charset val="128"/>
    </font>
    <font>
      <b/>
      <sz val="11"/>
      <color indexed="10"/>
      <name val="ＭＳ Ｐ明朝"/>
      <family val="1"/>
      <charset val="128"/>
    </font>
    <font>
      <sz val="8"/>
      <name val="ＭＳ ゴシック"/>
      <family val="3"/>
      <charset val="128"/>
    </font>
    <font>
      <sz val="9"/>
      <name val="ＭＳ ゴシック"/>
      <family val="3"/>
      <charset val="128"/>
    </font>
    <font>
      <sz val="11"/>
      <color indexed="12"/>
      <name val="ＭＳ ゴシック"/>
      <family val="3"/>
      <charset val="128"/>
    </font>
    <font>
      <sz val="11"/>
      <color indexed="10"/>
      <name val="ＭＳ Ｐ明朝"/>
      <family val="1"/>
      <charset val="128"/>
    </font>
    <font>
      <b/>
      <sz val="11"/>
      <color indexed="12"/>
      <name val="ＭＳ Ｐ明朝"/>
      <family val="1"/>
      <charset val="128"/>
    </font>
    <font>
      <sz val="11"/>
      <color indexed="12"/>
      <name val="ＭＳ 明朝"/>
      <family val="1"/>
      <charset val="128"/>
    </font>
    <font>
      <sz val="11"/>
      <color indexed="10"/>
      <name val="ＭＳ 明朝"/>
      <family val="1"/>
      <charset val="128"/>
    </font>
    <font>
      <sz val="18"/>
      <name val="ＭＳ Ｐ明朝"/>
      <family val="1"/>
      <charset val="128"/>
    </font>
    <font>
      <b/>
      <sz val="16"/>
      <name val="ＭＳ Ｐ明朝"/>
      <family val="1"/>
      <charset val="128"/>
    </font>
    <font>
      <sz val="16"/>
      <name val="HGPｺﾞｼｯｸE"/>
      <family val="3"/>
      <charset val="128"/>
    </font>
    <font>
      <sz val="11"/>
      <color indexed="12"/>
      <name val="ＭＳ Ｐ明朝"/>
      <family val="1"/>
      <charset val="128"/>
    </font>
    <font>
      <sz val="11"/>
      <name val="ＭＳ Ｐゴシック"/>
      <family val="3"/>
      <charset val="128"/>
      <scheme val="major"/>
    </font>
    <font>
      <sz val="10"/>
      <name val="ＭＳ Ｐゴシック"/>
      <family val="3"/>
      <charset val="128"/>
      <scheme val="major"/>
    </font>
    <font>
      <b/>
      <sz val="16"/>
      <color indexed="30"/>
      <name val="ＭＳ Ｐ明朝"/>
      <family val="1"/>
      <charset val="128"/>
    </font>
    <font>
      <b/>
      <sz val="14"/>
      <color rgb="FFFFFF00"/>
      <name val="メイリオ"/>
      <family val="3"/>
      <charset val="128"/>
    </font>
    <font>
      <sz val="11"/>
      <color theme="1"/>
      <name val="メイリオ"/>
      <family val="3"/>
      <charset val="128"/>
    </font>
    <font>
      <b/>
      <sz val="14"/>
      <color indexed="8"/>
      <name val="Meiryo UI"/>
      <family val="3"/>
      <charset val="128"/>
    </font>
    <font>
      <b/>
      <sz val="11"/>
      <color indexed="8"/>
      <name val="Meiryo UI"/>
      <family val="3"/>
      <charset val="128"/>
    </font>
    <font>
      <sz val="11"/>
      <color theme="1"/>
      <name val="Meiryo UI"/>
      <family val="3"/>
      <charset val="128"/>
    </font>
    <font>
      <sz val="12"/>
      <color indexed="8"/>
      <name val="Meiryo UI"/>
      <family val="3"/>
      <charset val="128"/>
    </font>
    <font>
      <sz val="10"/>
      <color indexed="8"/>
      <name val="Meiryo UI"/>
      <family val="3"/>
      <charset val="128"/>
    </font>
    <font>
      <sz val="9"/>
      <color indexed="8"/>
      <name val="Meiryo UI"/>
      <family val="3"/>
      <charset val="128"/>
    </font>
    <font>
      <sz val="11"/>
      <name val="Meiryo UI"/>
      <family val="3"/>
      <charset val="128"/>
    </font>
    <font>
      <sz val="14"/>
      <color theme="1"/>
      <name val="Meiryo UI"/>
      <family val="3"/>
      <charset val="128"/>
    </font>
    <font>
      <sz val="14"/>
      <color indexed="8"/>
      <name val="Meiryo UI"/>
      <family val="3"/>
      <charset val="128"/>
    </font>
    <font>
      <sz val="12"/>
      <name val="Meiryo UI"/>
      <family val="3"/>
      <charset val="128"/>
    </font>
    <font>
      <sz val="14"/>
      <name val="Meiryo UI"/>
      <family val="3"/>
      <charset val="128"/>
    </font>
    <font>
      <sz val="8"/>
      <name val="Meiryo UI"/>
      <family val="3"/>
      <charset val="128"/>
    </font>
    <font>
      <sz val="14"/>
      <name val="メイリオ"/>
      <family val="3"/>
      <charset val="128"/>
    </font>
    <font>
      <sz val="14"/>
      <color theme="1"/>
      <name val="メイリオ"/>
      <family val="3"/>
      <charset val="128"/>
    </font>
    <font>
      <b/>
      <sz val="12"/>
      <name val="メイリオ"/>
      <family val="3"/>
      <charset val="128"/>
    </font>
    <font>
      <sz val="9"/>
      <name val="メイリオ"/>
      <family val="3"/>
      <charset val="128"/>
    </font>
    <font>
      <sz val="8"/>
      <name val="メイリオ"/>
      <family val="3"/>
      <charset val="128"/>
    </font>
    <font>
      <b/>
      <sz val="8"/>
      <name val="メイリオ"/>
      <family val="3"/>
      <charset val="128"/>
    </font>
    <font>
      <sz val="8"/>
      <color theme="1"/>
      <name val="メイリオ"/>
      <family val="3"/>
      <charset val="128"/>
    </font>
    <font>
      <sz val="12"/>
      <name val="メイリオ"/>
      <family val="3"/>
      <charset val="128"/>
    </font>
    <font>
      <sz val="9"/>
      <color theme="1"/>
      <name val="メイリオ"/>
      <family val="3"/>
      <charset val="128"/>
    </font>
    <font>
      <sz val="12"/>
      <color theme="1"/>
      <name val="メイリオ"/>
      <family val="3"/>
      <charset val="128"/>
    </font>
    <font>
      <b/>
      <sz val="12"/>
      <color theme="1"/>
      <name val="メイリオ"/>
      <family val="3"/>
      <charset val="128"/>
    </font>
    <font>
      <sz val="11"/>
      <name val="メイリオ"/>
      <family val="3"/>
      <charset val="128"/>
    </font>
    <font>
      <b/>
      <sz val="12"/>
      <name val="Meiryo UI"/>
      <family val="3"/>
      <charset val="128"/>
    </font>
    <font>
      <sz val="10"/>
      <name val="メイリオ"/>
      <family val="3"/>
      <charset val="128"/>
    </font>
    <font>
      <sz val="12"/>
      <color indexed="8"/>
      <name val="メイリオ"/>
      <family val="3"/>
      <charset val="128"/>
    </font>
    <font>
      <sz val="7"/>
      <name val="メイリオ"/>
      <family val="3"/>
      <charset val="128"/>
    </font>
    <font>
      <sz val="13"/>
      <name val="メイリオ"/>
      <family val="3"/>
      <charset val="128"/>
    </font>
    <font>
      <sz val="9"/>
      <color indexed="81"/>
      <name val="MS P ゴシック"/>
      <family val="3"/>
      <charset val="128"/>
    </font>
    <font>
      <strike/>
      <sz val="9"/>
      <name val="ＭＳ Ｐゴシック"/>
      <family val="3"/>
      <charset val="128"/>
    </font>
    <font>
      <b/>
      <sz val="12"/>
      <name val="ＭＳ Ｐゴシック"/>
      <family val="3"/>
      <charset val="128"/>
    </font>
    <font>
      <sz val="14"/>
      <name val="BIZ UDPゴシック"/>
      <family val="3"/>
      <charset val="128"/>
    </font>
    <font>
      <sz val="10"/>
      <name val="BIZ UDP明朝 Medium"/>
      <family val="1"/>
      <charset val="128"/>
    </font>
    <font>
      <b/>
      <sz val="10"/>
      <name val="BIZ UDP明朝 Medium"/>
      <family val="1"/>
      <charset val="128"/>
    </font>
    <font>
      <strike/>
      <sz val="11"/>
      <color theme="1"/>
      <name val="ＭＳ Ｐ明朝"/>
      <family val="1"/>
      <charset val="128"/>
    </font>
    <font>
      <b/>
      <sz val="16"/>
      <color rgb="FFFF0000"/>
      <name val="ＭＳ Ｐ明朝"/>
      <family val="1"/>
      <charset val="128"/>
    </font>
    <font>
      <b/>
      <sz val="12"/>
      <name val="ＭＳ ゴシック"/>
      <family val="3"/>
      <charset val="128"/>
    </font>
    <font>
      <b/>
      <i/>
      <u/>
      <sz val="10"/>
      <name val="BIZ UDP明朝 Medium"/>
      <family val="1"/>
      <charset val="128"/>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indexed="65"/>
        <bgColor indexed="64"/>
      </patternFill>
    </fill>
    <fill>
      <patternFill patternType="solid">
        <fgColor theme="9" tint="0.79998168889431442"/>
        <bgColor indexed="64"/>
      </patternFill>
    </fill>
    <fill>
      <patternFill patternType="solid">
        <fgColor rgb="FFFFFF99"/>
        <bgColor indexed="64"/>
      </patternFill>
    </fill>
    <fill>
      <patternFill patternType="solid">
        <fgColor indexed="22"/>
        <bgColor indexed="64"/>
      </patternFill>
    </fill>
    <fill>
      <patternFill patternType="solid">
        <fgColor indexed="9"/>
        <bgColor indexed="64"/>
      </patternFill>
    </fill>
    <fill>
      <patternFill patternType="solid">
        <fgColor rgb="FFCCFFCC"/>
        <bgColor indexed="64"/>
      </patternFill>
    </fill>
    <fill>
      <patternFill patternType="solid">
        <fgColor indexed="42"/>
        <bgColor indexed="64"/>
      </patternFill>
    </fill>
    <fill>
      <patternFill patternType="solid">
        <fgColor rgb="FFCCCCFF"/>
        <bgColor indexed="64"/>
      </patternFill>
    </fill>
    <fill>
      <patternFill patternType="solid">
        <fgColor rgb="FF92D050"/>
        <bgColor indexed="64"/>
      </patternFill>
    </fill>
    <fill>
      <patternFill patternType="solid">
        <fgColor theme="9" tint="0.39994506668294322"/>
        <bgColor indexed="64"/>
      </patternFill>
    </fill>
    <fill>
      <patternFill patternType="solid">
        <fgColor theme="7" tint="0.79998168889431442"/>
        <bgColor indexed="64"/>
      </patternFill>
    </fill>
  </fills>
  <borders count="32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dotted">
        <color indexed="64"/>
      </top>
      <bottom/>
      <diagonal/>
    </border>
    <border>
      <left style="thin">
        <color indexed="64"/>
      </left>
      <right/>
      <top style="hair">
        <color indexed="64"/>
      </top>
      <bottom/>
      <diagonal/>
    </border>
    <border>
      <left/>
      <right/>
      <top style="hair">
        <color indexed="64"/>
      </top>
      <bottom/>
      <diagonal/>
    </border>
    <border>
      <left style="medium">
        <color indexed="64"/>
      </left>
      <right style="medium">
        <color indexed="64"/>
      </right>
      <top style="medium">
        <color indexed="64"/>
      </top>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top style="double">
        <color indexed="64"/>
      </top>
      <bottom/>
      <diagonal/>
    </border>
    <border>
      <left/>
      <right/>
      <top style="hair">
        <color indexed="64"/>
      </top>
      <bottom style="thin">
        <color indexed="64"/>
      </bottom>
      <diagonal/>
    </border>
    <border>
      <left style="thin">
        <color indexed="64"/>
      </left>
      <right style="dotted">
        <color indexed="64"/>
      </right>
      <top style="dotted">
        <color indexed="64"/>
      </top>
      <bottom style="dotted">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right/>
      <top/>
      <bottom style="double">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dotted">
        <color indexed="64"/>
      </left>
      <right/>
      <top style="dotted">
        <color indexed="64"/>
      </top>
      <bottom/>
      <diagonal/>
    </border>
    <border>
      <left/>
      <right/>
      <top/>
      <bottom style="medium">
        <color indexed="8"/>
      </bottom>
      <diagonal/>
    </border>
    <border>
      <left style="medium">
        <color indexed="8"/>
      </left>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right/>
      <top style="medium">
        <color indexed="8"/>
      </top>
      <bottom style="thin">
        <color indexed="8"/>
      </bottom>
      <diagonal/>
    </border>
    <border>
      <left style="double">
        <color indexed="8"/>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top/>
      <bottom/>
      <diagonal/>
    </border>
    <border>
      <left style="thin">
        <color indexed="8"/>
      </left>
      <right style="thin">
        <color indexed="8"/>
      </right>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double">
        <color indexed="8"/>
      </left>
      <right style="hair">
        <color indexed="8"/>
      </right>
      <top style="thin">
        <color indexed="8"/>
      </top>
      <bottom/>
      <diagonal/>
    </border>
    <border>
      <left style="hair">
        <color indexed="8"/>
      </left>
      <right style="hair">
        <color indexed="8"/>
      </right>
      <top style="thin">
        <color indexed="8"/>
      </top>
      <bottom/>
      <diagonal/>
    </border>
    <border>
      <left style="thin">
        <color indexed="8"/>
      </left>
      <right style="hair">
        <color indexed="8"/>
      </right>
      <top style="thin">
        <color indexed="8"/>
      </top>
      <bottom/>
      <diagonal/>
    </border>
    <border>
      <left style="hair">
        <color indexed="8"/>
      </left>
      <right style="medium">
        <color indexed="8"/>
      </right>
      <top style="thin">
        <color indexed="8"/>
      </top>
      <bottom/>
      <diagonal/>
    </border>
    <border>
      <left style="medium">
        <color indexed="8"/>
      </left>
      <right/>
      <top/>
      <bottom style="double">
        <color indexed="8"/>
      </bottom>
      <diagonal/>
    </border>
    <border>
      <left style="thin">
        <color indexed="8"/>
      </left>
      <right style="thin">
        <color indexed="8"/>
      </right>
      <top/>
      <bottom style="double">
        <color indexed="8"/>
      </bottom>
      <diagonal/>
    </border>
    <border>
      <left style="thin">
        <color indexed="8"/>
      </left>
      <right/>
      <top/>
      <bottom style="double">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thin">
        <color indexed="8"/>
      </left>
      <right style="hair">
        <color indexed="8"/>
      </right>
      <top/>
      <bottom style="double">
        <color indexed="8"/>
      </bottom>
      <diagonal/>
    </border>
    <border>
      <left style="hair">
        <color indexed="8"/>
      </left>
      <right style="medium">
        <color indexed="8"/>
      </right>
      <top/>
      <bottom style="double">
        <color indexed="8"/>
      </bottom>
      <diagonal/>
    </border>
    <border>
      <left style="medium">
        <color indexed="8"/>
      </left>
      <right style="thin">
        <color indexed="8"/>
      </right>
      <top style="double">
        <color indexed="8"/>
      </top>
      <bottom/>
      <diagonal/>
    </border>
    <border>
      <left style="thin">
        <color indexed="8"/>
      </left>
      <right style="thin">
        <color indexed="8"/>
      </right>
      <top style="double">
        <color indexed="8"/>
      </top>
      <bottom/>
      <diagonal/>
    </border>
    <border>
      <left style="thin">
        <color indexed="8"/>
      </left>
      <right style="double">
        <color indexed="8"/>
      </right>
      <top style="double">
        <color indexed="8"/>
      </top>
      <bottom/>
      <diagonal/>
    </border>
    <border>
      <left style="double">
        <color indexed="8"/>
      </left>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medium">
        <color indexed="8"/>
      </right>
      <top/>
      <bottom/>
      <diagonal/>
    </border>
    <border>
      <left style="medium">
        <color indexed="8"/>
      </left>
      <right style="thin">
        <color indexed="8"/>
      </right>
      <top/>
      <bottom/>
      <diagonal/>
    </border>
    <border>
      <left style="thin">
        <color indexed="8"/>
      </left>
      <right style="double">
        <color indexed="8"/>
      </right>
      <top/>
      <bottom/>
      <diagonal/>
    </border>
    <border>
      <left style="double">
        <color indexed="8"/>
      </left>
      <right/>
      <top style="dotted">
        <color indexed="8"/>
      </top>
      <bottom style="dotted">
        <color indexed="8"/>
      </bottom>
      <diagonal/>
    </border>
    <border>
      <left style="hair">
        <color indexed="8"/>
      </left>
      <right style="hair">
        <color indexed="8"/>
      </right>
      <top style="dotted">
        <color indexed="8"/>
      </top>
      <bottom style="dotted">
        <color indexed="8"/>
      </bottom>
      <diagonal/>
    </border>
    <border>
      <left style="thin">
        <color indexed="8"/>
      </left>
      <right style="hair">
        <color indexed="8"/>
      </right>
      <top style="dotted">
        <color indexed="8"/>
      </top>
      <bottom style="dotted">
        <color indexed="8"/>
      </bottom>
      <diagonal/>
    </border>
    <border>
      <left style="hair">
        <color indexed="8"/>
      </left>
      <right style="medium">
        <color indexed="8"/>
      </right>
      <top style="dotted">
        <color indexed="8"/>
      </top>
      <bottom style="dotted">
        <color indexed="8"/>
      </bottom>
      <diagonal/>
    </border>
    <border>
      <left style="thin">
        <color indexed="8"/>
      </left>
      <right style="thin">
        <color indexed="8"/>
      </right>
      <top style="dotted">
        <color indexed="8"/>
      </top>
      <bottom style="dotted">
        <color indexed="8"/>
      </bottom>
      <diagonal/>
    </border>
    <border>
      <left style="thin">
        <color indexed="8"/>
      </left>
      <right style="double">
        <color indexed="8"/>
      </right>
      <top style="dotted">
        <color indexed="8"/>
      </top>
      <bottom style="dotted">
        <color indexed="8"/>
      </bottom>
      <diagonal/>
    </border>
    <border>
      <left style="double">
        <color indexed="8"/>
      </left>
      <right/>
      <top style="dotted">
        <color indexed="8"/>
      </top>
      <bottom/>
      <diagonal/>
    </border>
    <border>
      <left style="hair">
        <color indexed="8"/>
      </left>
      <right style="hair">
        <color indexed="8"/>
      </right>
      <top style="dotted">
        <color indexed="8"/>
      </top>
      <bottom/>
      <diagonal/>
    </border>
    <border>
      <left style="thin">
        <color indexed="8"/>
      </left>
      <right style="hair">
        <color indexed="8"/>
      </right>
      <top style="dotted">
        <color indexed="8"/>
      </top>
      <bottom/>
      <diagonal/>
    </border>
    <border>
      <left style="hair">
        <color indexed="8"/>
      </left>
      <right style="medium">
        <color indexed="8"/>
      </right>
      <top style="dotted">
        <color indexed="8"/>
      </top>
      <bottom/>
      <diagonal/>
    </border>
    <border>
      <left style="thin">
        <color indexed="8"/>
      </left>
      <right/>
      <top style="double">
        <color indexed="8"/>
      </top>
      <bottom/>
      <diagonal/>
    </border>
    <border>
      <left/>
      <right style="thin">
        <color indexed="8"/>
      </right>
      <top style="double">
        <color indexed="8"/>
      </top>
      <bottom/>
      <diagonal/>
    </border>
    <border diagonalDown="1">
      <left style="thin">
        <color indexed="8"/>
      </left>
      <right style="thin">
        <color indexed="8"/>
      </right>
      <top style="double">
        <color indexed="8"/>
      </top>
      <bottom/>
      <diagonal style="thin">
        <color indexed="8"/>
      </diagonal>
    </border>
    <border>
      <left style="double">
        <color indexed="8"/>
      </left>
      <right/>
      <top style="double">
        <color indexed="8"/>
      </top>
      <bottom/>
      <diagonal/>
    </border>
    <border>
      <left style="hair">
        <color indexed="8"/>
      </left>
      <right style="hair">
        <color indexed="8"/>
      </right>
      <top style="double">
        <color indexed="8"/>
      </top>
      <bottom/>
      <diagonal/>
    </border>
    <border>
      <left style="thin">
        <color indexed="8"/>
      </left>
      <right style="hair">
        <color indexed="8"/>
      </right>
      <top style="double">
        <color indexed="8"/>
      </top>
      <bottom/>
      <diagonal/>
    </border>
    <border>
      <left style="hair">
        <color indexed="8"/>
      </left>
      <right style="medium">
        <color indexed="8"/>
      </right>
      <top style="double">
        <color indexed="8"/>
      </top>
      <bottom/>
      <diagonal/>
    </border>
    <border>
      <left style="medium">
        <color indexed="8"/>
      </left>
      <right style="thin">
        <color indexed="8"/>
      </right>
      <top/>
      <bottom style="double">
        <color indexed="8"/>
      </bottom>
      <diagonal/>
    </border>
    <border>
      <left/>
      <right style="thin">
        <color indexed="8"/>
      </right>
      <top/>
      <bottom style="double">
        <color indexed="8"/>
      </bottom>
      <diagonal/>
    </border>
    <border diagonalDown="1">
      <left style="thin">
        <color indexed="8"/>
      </left>
      <right style="thin">
        <color indexed="8"/>
      </right>
      <top/>
      <bottom style="double">
        <color indexed="8"/>
      </bottom>
      <diagonal style="thin">
        <color indexed="8"/>
      </diagonal>
    </border>
    <border>
      <left style="double">
        <color indexed="8"/>
      </left>
      <right/>
      <top style="dotted">
        <color indexed="8"/>
      </top>
      <bottom style="double">
        <color indexed="8"/>
      </bottom>
      <diagonal/>
    </border>
    <border>
      <left style="hair">
        <color indexed="8"/>
      </left>
      <right style="hair">
        <color indexed="8"/>
      </right>
      <top style="dotted">
        <color indexed="8"/>
      </top>
      <bottom style="double">
        <color indexed="8"/>
      </bottom>
      <diagonal/>
    </border>
    <border>
      <left style="thin">
        <color indexed="8"/>
      </left>
      <right style="hair">
        <color indexed="8"/>
      </right>
      <top style="dotted">
        <color indexed="8"/>
      </top>
      <bottom style="double">
        <color indexed="8"/>
      </bottom>
      <diagonal/>
    </border>
    <border>
      <left style="hair">
        <color indexed="8"/>
      </left>
      <right style="medium">
        <color indexed="8"/>
      </right>
      <top style="dotted">
        <color indexed="8"/>
      </top>
      <bottom style="double">
        <color indexed="8"/>
      </bottom>
      <diagonal/>
    </border>
    <border>
      <left style="medium">
        <color indexed="8"/>
      </left>
      <right/>
      <top style="double">
        <color indexed="8"/>
      </top>
      <bottom/>
      <diagonal/>
    </border>
    <border>
      <left/>
      <right/>
      <top style="double">
        <color indexed="8"/>
      </top>
      <bottom/>
      <diagonal/>
    </border>
    <border diagonalDown="1">
      <left style="thin">
        <color indexed="8"/>
      </left>
      <right style="double">
        <color indexed="8"/>
      </right>
      <top style="double">
        <color indexed="8"/>
      </top>
      <bottom/>
      <diagonal style="thin">
        <color indexed="8"/>
      </diagonal>
    </border>
    <border>
      <left style="medium">
        <color indexed="8"/>
      </left>
      <right/>
      <top/>
      <bottom style="medium">
        <color indexed="8"/>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diagonalDown="1">
      <left style="thin">
        <color indexed="8"/>
      </left>
      <right style="thin">
        <color indexed="8"/>
      </right>
      <top/>
      <bottom style="medium">
        <color indexed="8"/>
      </bottom>
      <diagonal style="thin">
        <color indexed="8"/>
      </diagonal>
    </border>
    <border diagonalDown="1">
      <left style="thin">
        <color indexed="8"/>
      </left>
      <right style="double">
        <color indexed="8"/>
      </right>
      <top/>
      <bottom style="medium">
        <color indexed="8"/>
      </bottom>
      <diagonal style="thin">
        <color indexed="8"/>
      </diagonal>
    </border>
    <border>
      <left style="double">
        <color indexed="8"/>
      </left>
      <right/>
      <top style="dotted">
        <color indexed="8"/>
      </top>
      <bottom style="medium">
        <color indexed="8"/>
      </bottom>
      <diagonal/>
    </border>
    <border>
      <left style="hair">
        <color indexed="8"/>
      </left>
      <right style="hair">
        <color indexed="8"/>
      </right>
      <top style="dotted">
        <color indexed="8"/>
      </top>
      <bottom style="medium">
        <color indexed="8"/>
      </bottom>
      <diagonal/>
    </border>
    <border>
      <left style="thin">
        <color indexed="8"/>
      </left>
      <right style="hair">
        <color indexed="8"/>
      </right>
      <top style="dotted">
        <color indexed="8"/>
      </top>
      <bottom style="medium">
        <color indexed="8"/>
      </bottom>
      <diagonal/>
    </border>
    <border>
      <left/>
      <right/>
      <top style="dotted">
        <color indexed="8"/>
      </top>
      <bottom style="medium">
        <color indexed="8"/>
      </bottom>
      <diagonal/>
    </border>
    <border>
      <left style="hair">
        <color indexed="8"/>
      </left>
      <right style="medium">
        <color indexed="8"/>
      </right>
      <top style="dotted">
        <color indexed="8"/>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dotted">
        <color indexed="64"/>
      </bottom>
      <diagonal/>
    </border>
    <border>
      <left/>
      <right style="medium">
        <color indexed="64"/>
      </right>
      <top/>
      <bottom style="dotted">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style="thin">
        <color indexed="64"/>
      </left>
      <right style="dotted">
        <color indexed="64"/>
      </right>
      <top style="thin">
        <color indexed="64"/>
      </top>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diagonalUp="1">
      <left/>
      <right style="medium">
        <color indexed="64"/>
      </right>
      <top style="thin">
        <color indexed="64"/>
      </top>
      <bottom style="thin">
        <color indexed="64"/>
      </bottom>
      <diagonal style="hair">
        <color indexed="64"/>
      </diagonal>
    </border>
    <border>
      <left style="thin">
        <color indexed="64"/>
      </left>
      <right style="dotted">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hair">
        <color indexed="64"/>
      </top>
      <bottom style="hair">
        <color indexed="64"/>
      </bottom>
      <diagonal/>
    </border>
    <border>
      <left/>
      <right style="hair">
        <color indexed="64"/>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thin">
        <color indexed="64"/>
      </left>
      <right style="hair">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hair">
        <color indexed="64"/>
      </right>
      <top/>
      <bottom/>
      <diagonal/>
    </border>
    <border>
      <left style="thin">
        <color indexed="64"/>
      </left>
      <right/>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top style="medium">
        <color indexed="64"/>
      </top>
      <bottom style="dotted">
        <color indexed="64"/>
      </bottom>
      <diagonal/>
    </border>
    <border>
      <left/>
      <right style="hair">
        <color indexed="64"/>
      </right>
      <top style="medium">
        <color indexed="64"/>
      </top>
      <bottom style="dotted">
        <color indexed="64"/>
      </bottom>
      <diagonal/>
    </border>
    <border>
      <left style="hair">
        <color indexed="64"/>
      </left>
      <right/>
      <top style="medium">
        <color indexed="64"/>
      </top>
      <bottom style="dotted">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indexed="64"/>
      </left>
      <right/>
      <top style="hair">
        <color indexed="64"/>
      </top>
      <bottom/>
      <diagonal/>
    </border>
    <border>
      <left/>
      <right style="medium">
        <color indexed="64"/>
      </right>
      <top style="hair">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double">
        <color indexed="64"/>
      </top>
      <bottom/>
      <diagonal/>
    </border>
    <border>
      <left/>
      <right style="medium">
        <color indexed="64"/>
      </right>
      <top style="double">
        <color indexed="64"/>
      </top>
      <bottom/>
      <diagonal/>
    </border>
    <border diagonalUp="1">
      <left style="thin">
        <color indexed="64"/>
      </left>
      <right style="thin">
        <color indexed="64"/>
      </right>
      <top style="thin">
        <color indexed="64"/>
      </top>
      <bottom style="thin">
        <color indexed="64"/>
      </bottom>
      <diagonal style="hair">
        <color indexed="64"/>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dotted">
        <color indexed="64"/>
      </top>
      <bottom style="thin">
        <color indexed="64"/>
      </bottom>
      <diagonal/>
    </border>
    <border>
      <left style="thin">
        <color indexed="64"/>
      </left>
      <right style="dotted">
        <color indexed="64"/>
      </right>
      <top style="dotted">
        <color indexed="64"/>
      </top>
      <bottom/>
      <diagonal/>
    </border>
    <border>
      <left style="thin">
        <color indexed="64"/>
      </left>
      <right style="dotted">
        <color indexed="64"/>
      </right>
      <top style="dotted">
        <color indexed="64"/>
      </top>
      <bottom style="dashed">
        <color indexed="64"/>
      </bottom>
      <diagonal/>
    </border>
    <border>
      <left style="thin">
        <color indexed="64"/>
      </left>
      <right style="dotted">
        <color indexed="64"/>
      </right>
      <top style="dashed">
        <color indexed="64"/>
      </top>
      <bottom style="dashed">
        <color indexed="64"/>
      </bottom>
      <diagonal/>
    </border>
    <border>
      <left style="thin">
        <color indexed="64"/>
      </left>
      <right/>
      <top style="thin">
        <color indexed="64"/>
      </top>
      <bottom style="hair">
        <color indexed="64"/>
      </bottom>
      <diagonal/>
    </border>
    <border>
      <left/>
      <right style="double">
        <color indexed="64"/>
      </right>
      <top style="thin">
        <color indexed="64"/>
      </top>
      <bottom style="thin">
        <color indexed="64"/>
      </bottom>
      <diagonal/>
    </border>
    <border>
      <left style="thin">
        <color indexed="64"/>
      </left>
      <right style="thin">
        <color indexed="64"/>
      </right>
      <top style="dotted">
        <color indexed="64"/>
      </top>
      <bottom/>
      <diagonal/>
    </border>
    <border>
      <left/>
      <right style="double">
        <color indexed="64"/>
      </right>
      <top/>
      <bottom/>
      <diagonal/>
    </border>
    <border>
      <left style="dashed">
        <color indexed="64"/>
      </left>
      <right/>
      <top style="dashed">
        <color indexed="64"/>
      </top>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thin">
        <color indexed="64"/>
      </right>
      <top style="dashDot">
        <color indexed="64"/>
      </top>
      <bottom style="dotted">
        <color indexed="64"/>
      </bottom>
      <diagonal/>
    </border>
    <border>
      <left style="thin">
        <color indexed="64"/>
      </left>
      <right/>
      <top style="dashDot">
        <color indexed="64"/>
      </top>
      <bottom style="dotted">
        <color indexed="64"/>
      </bottom>
      <diagonal/>
    </border>
    <border>
      <left/>
      <right style="thin">
        <color indexed="64"/>
      </right>
      <top style="dashDot">
        <color indexed="64"/>
      </top>
      <bottom style="dotted">
        <color indexed="64"/>
      </bottom>
      <diagonal/>
    </border>
    <border>
      <left style="dashed">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hair">
        <color auto="1"/>
      </right>
      <top/>
      <bottom/>
      <diagonal/>
    </border>
    <border>
      <left style="thin">
        <color indexed="8"/>
      </left>
      <right style="thin">
        <color indexed="8"/>
      </right>
      <top/>
      <bottom style="dotted">
        <color indexed="8"/>
      </bottom>
      <diagonal/>
    </border>
    <border>
      <left style="thin">
        <color indexed="8"/>
      </left>
      <right style="double">
        <color indexed="8"/>
      </right>
      <top/>
      <bottom style="dotted">
        <color indexed="8"/>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style="thin">
        <color indexed="64"/>
      </left>
      <right style="dotted">
        <color indexed="64"/>
      </right>
      <top style="dashed">
        <color indexed="64"/>
      </top>
      <bottom style="dotted">
        <color indexed="64"/>
      </bottom>
      <diagonal/>
    </border>
    <border>
      <left style="thin">
        <color indexed="64"/>
      </left>
      <right style="dotted">
        <color indexed="64"/>
      </right>
      <top style="dashed">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diagonalDown="1">
      <left/>
      <right/>
      <top style="thin">
        <color indexed="64"/>
      </top>
      <bottom/>
      <diagonal style="thin">
        <color indexed="64"/>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medium">
        <color indexed="64"/>
      </left>
      <right/>
      <top style="dotted">
        <color indexed="64"/>
      </top>
      <bottom style="thin">
        <color indexed="64"/>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left style="medium">
        <color indexed="64"/>
      </left>
      <right/>
      <top/>
      <bottom style="double">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top/>
      <bottom style="thin">
        <color indexed="64"/>
      </bottom>
      <diagonal/>
    </border>
  </borders>
  <cellStyleXfs count="56">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1" fillId="0" borderId="0" applyFont="0" applyFill="0" applyBorder="0" applyAlignment="0" applyProtection="0">
      <alignment vertical="center"/>
    </xf>
    <xf numFmtId="0" fontId="13"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7" fillId="0" borderId="0" applyNumberFormat="0" applyFill="0" applyBorder="0" applyAlignment="0" applyProtection="0">
      <alignment vertical="center"/>
    </xf>
    <xf numFmtId="38" fontId="1" fillId="0" borderId="0" applyFont="0" applyFill="0" applyBorder="0" applyAlignment="0" applyProtection="0">
      <alignment vertical="center"/>
    </xf>
    <xf numFmtId="38" fontId="8"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1" fillId="0" borderId="0">
      <alignment vertical="center"/>
    </xf>
    <xf numFmtId="0" fontId="24" fillId="4" borderId="0" applyNumberFormat="0" applyBorder="0" applyAlignment="0" applyProtection="0">
      <alignment vertical="center"/>
    </xf>
    <xf numFmtId="0" fontId="8" fillId="0" borderId="0">
      <alignment vertical="center"/>
    </xf>
    <xf numFmtId="0" fontId="1" fillId="0" borderId="0" applyFill="0"/>
    <xf numFmtId="0" fontId="13" fillId="0" borderId="0"/>
    <xf numFmtId="0" fontId="13" fillId="0" borderId="0"/>
    <xf numFmtId="0" fontId="59" fillId="0" borderId="0">
      <alignment vertical="center"/>
    </xf>
    <xf numFmtId="0" fontId="13" fillId="0" borderId="0"/>
    <xf numFmtId="38" fontId="13" fillId="0" borderId="0" applyFont="0" applyFill="0" applyBorder="0" applyAlignment="0" applyProtection="0"/>
    <xf numFmtId="0" fontId="1" fillId="0" borderId="0"/>
    <xf numFmtId="38" fontId="59" fillId="0" borderId="0" applyFont="0" applyFill="0" applyBorder="0" applyAlignment="0" applyProtection="0">
      <alignment vertical="center"/>
    </xf>
    <xf numFmtId="0" fontId="1" fillId="0" borderId="0"/>
  </cellStyleXfs>
  <cellXfs count="1371">
    <xf numFmtId="0" fontId="0" fillId="0" borderId="0" xfId="0">
      <alignment vertical="center"/>
    </xf>
    <xf numFmtId="0" fontId="37" fillId="0" borderId="0" xfId="0" applyFont="1" applyAlignment="1">
      <alignment vertical="center"/>
    </xf>
    <xf numFmtId="0" fontId="30" fillId="0" borderId="0" xfId="0" applyFont="1" applyAlignment="1">
      <alignment vertical="center"/>
    </xf>
    <xf numFmtId="0" fontId="0" fillId="0" borderId="15" xfId="0" applyBorder="1" applyAlignment="1">
      <alignment vertical="center" shrinkToFit="1"/>
    </xf>
    <xf numFmtId="0" fontId="30" fillId="0" borderId="31" xfId="0" applyFont="1" applyBorder="1" applyAlignment="1">
      <alignment horizontal="distributed" vertical="center"/>
    </xf>
    <xf numFmtId="0" fontId="30" fillId="0" borderId="58" xfId="0" applyFont="1" applyBorder="1" applyAlignment="1">
      <alignment horizontal="distributed" vertical="center"/>
    </xf>
    <xf numFmtId="0" fontId="30" fillId="0" borderId="60" xfId="0" applyFont="1" applyBorder="1" applyAlignment="1">
      <alignment horizontal="distributed" vertical="center"/>
    </xf>
    <xf numFmtId="0" fontId="30" fillId="0" borderId="57" xfId="0" applyFont="1" applyBorder="1" applyAlignment="1">
      <alignment horizontal="right" vertical="center" justifyLastLine="1"/>
    </xf>
    <xf numFmtId="0" fontId="30" fillId="0" borderId="23" xfId="0" applyFont="1" applyBorder="1" applyAlignment="1">
      <alignment horizontal="distributed" vertical="center"/>
    </xf>
    <xf numFmtId="0" fontId="30" fillId="0" borderId="31" xfId="0" applyFont="1" applyBorder="1" applyAlignment="1">
      <alignment vertical="center"/>
    </xf>
    <xf numFmtId="176" fontId="30" fillId="0" borderId="31" xfId="0" applyNumberFormat="1" applyFont="1" applyBorder="1" applyAlignment="1">
      <alignment vertical="center"/>
    </xf>
    <xf numFmtId="176" fontId="30" fillId="0" borderId="14" xfId="0" applyNumberFormat="1" applyFont="1" applyBorder="1" applyAlignment="1">
      <alignment vertical="center"/>
    </xf>
    <xf numFmtId="176" fontId="30" fillId="0" borderId="63" xfId="0" applyNumberFormat="1" applyFont="1" applyBorder="1" applyAlignment="1">
      <alignment vertical="center"/>
    </xf>
    <xf numFmtId="176" fontId="39" fillId="0" borderId="16" xfId="0" applyNumberFormat="1" applyFont="1" applyBorder="1" applyAlignment="1">
      <alignment horizontal="center" vertical="center"/>
    </xf>
    <xf numFmtId="176" fontId="30" fillId="0" borderId="64" xfId="0" applyNumberFormat="1" applyFont="1" applyBorder="1" applyAlignment="1">
      <alignment vertical="center"/>
    </xf>
    <xf numFmtId="0" fontId="30" fillId="0" borderId="65" xfId="0" applyFont="1" applyBorder="1" applyAlignment="1">
      <alignment vertical="center"/>
    </xf>
    <xf numFmtId="176" fontId="30" fillId="0" borderId="66" xfId="0" applyNumberFormat="1" applyFont="1" applyBorder="1" applyAlignment="1">
      <alignment vertical="center"/>
    </xf>
    <xf numFmtId="176" fontId="30" fillId="0" borderId="67" xfId="0" applyNumberFormat="1" applyFont="1" applyBorder="1" applyAlignment="1">
      <alignment vertical="center"/>
    </xf>
    <xf numFmtId="176" fontId="30" fillId="0" borderId="68" xfId="0" applyNumberFormat="1" applyFont="1" applyFill="1" applyBorder="1" applyAlignment="1" applyProtection="1">
      <alignment vertical="center"/>
    </xf>
    <xf numFmtId="176" fontId="30" fillId="0" borderId="68" xfId="0" applyNumberFormat="1" applyFont="1" applyBorder="1" applyAlignment="1">
      <alignment vertical="center"/>
    </xf>
    <xf numFmtId="176" fontId="30" fillId="0" borderId="69" xfId="0" applyNumberFormat="1" applyFont="1" applyBorder="1" applyAlignment="1">
      <alignment vertical="center"/>
    </xf>
    <xf numFmtId="0" fontId="3" fillId="0" borderId="0" xfId="0" applyFont="1" applyAlignment="1" applyProtection="1">
      <alignment vertical="center"/>
      <protection locked="0"/>
    </xf>
    <xf numFmtId="0" fontId="4" fillId="0" borderId="0" xfId="0" applyFont="1" applyAlignment="1" applyProtection="1">
      <alignment vertical="center"/>
      <protection locked="0"/>
    </xf>
    <xf numFmtId="0" fontId="5" fillId="0" borderId="56" xfId="0" applyFont="1" applyBorder="1" applyAlignment="1" applyProtection="1">
      <alignment vertical="center"/>
      <protection locked="0"/>
    </xf>
    <xf numFmtId="0" fontId="0" fillId="0" borderId="0" xfId="0" applyProtection="1">
      <alignment vertical="center"/>
      <protection locked="0"/>
    </xf>
    <xf numFmtId="0" fontId="0" fillId="0" borderId="0" xfId="0" applyAlignment="1" applyProtection="1">
      <alignment horizontal="right" vertical="center"/>
      <protection locked="0"/>
    </xf>
    <xf numFmtId="0" fontId="0" fillId="0" borderId="0" xfId="0" applyBorder="1" applyProtection="1">
      <alignment vertical="center"/>
      <protection locked="0"/>
    </xf>
    <xf numFmtId="0" fontId="0" fillId="0" borderId="41" xfId="0" applyFont="1" applyBorder="1" applyAlignment="1" applyProtection="1">
      <alignment vertical="center"/>
      <protection locked="0"/>
    </xf>
    <xf numFmtId="0" fontId="35" fillId="0" borderId="0" xfId="0" applyFont="1" applyAlignment="1" applyProtection="1">
      <alignment vertical="center"/>
      <protection locked="0"/>
    </xf>
    <xf numFmtId="0" fontId="3" fillId="0" borderId="57" xfId="0" applyFont="1" applyBorder="1" applyAlignment="1" applyProtection="1">
      <alignment horizontal="right" vertical="center" wrapText="1" indent="1"/>
      <protection locked="0"/>
    </xf>
    <xf numFmtId="0" fontId="0" fillId="27" borderId="29" xfId="0" applyFill="1" applyBorder="1" applyAlignment="1" applyProtection="1">
      <alignment vertical="center" wrapText="1"/>
    </xf>
    <xf numFmtId="0" fontId="0" fillId="0" borderId="11" xfId="0" applyFill="1" applyBorder="1" applyProtection="1">
      <alignment vertical="center"/>
      <protection locked="0"/>
    </xf>
    <xf numFmtId="0" fontId="0" fillId="0" borderId="0" xfId="0" applyAlignment="1" applyProtection="1">
      <alignment horizontal="center" vertical="center"/>
      <protection locked="0"/>
    </xf>
    <xf numFmtId="0" fontId="6" fillId="0" borderId="0" xfId="0" applyFont="1" applyAlignment="1" applyProtection="1">
      <alignment horizontal="center" vertical="center" shrinkToFit="1"/>
      <protection locked="0"/>
    </xf>
    <xf numFmtId="0" fontId="0" fillId="0" borderId="31" xfId="0" applyBorder="1" applyProtection="1">
      <alignment vertical="center"/>
    </xf>
    <xf numFmtId="0" fontId="0" fillId="0" borderId="0" xfId="0" applyAlignment="1" applyProtection="1">
      <alignment vertical="center" shrinkToFit="1"/>
      <protection locked="0"/>
    </xf>
    <xf numFmtId="0" fontId="0" fillId="0" borderId="0" xfId="0" applyAlignment="1" applyProtection="1">
      <alignment vertical="center"/>
      <protection locked="0"/>
    </xf>
    <xf numFmtId="0" fontId="8" fillId="0" borderId="0" xfId="46" applyFont="1" applyFill="1" applyBorder="1" applyAlignment="1">
      <alignment horizontal="right" vertical="center" wrapText="1"/>
    </xf>
    <xf numFmtId="0" fontId="8" fillId="0" borderId="0" xfId="46" applyFont="1" applyBorder="1" applyAlignment="1">
      <alignment vertical="center"/>
    </xf>
    <xf numFmtId="0" fontId="8" fillId="0" borderId="0" xfId="46" applyFont="1" applyBorder="1">
      <alignment vertical="center"/>
    </xf>
    <xf numFmtId="0" fontId="1" fillId="0" borderId="0" xfId="46" applyFont="1" applyFill="1" applyAlignment="1">
      <alignment vertical="center"/>
    </xf>
    <xf numFmtId="0" fontId="0" fillId="0" borderId="0" xfId="46" applyFont="1" applyFill="1">
      <alignment vertical="center"/>
    </xf>
    <xf numFmtId="0" fontId="1" fillId="0" borderId="0" xfId="46" applyFont="1" applyFill="1">
      <alignment vertical="center"/>
    </xf>
    <xf numFmtId="0" fontId="1" fillId="0" borderId="0" xfId="46" applyFont="1" applyFill="1" applyAlignment="1">
      <alignment horizontal="left" vertical="center"/>
    </xf>
    <xf numFmtId="0" fontId="8" fillId="0" borderId="0" xfId="46" applyFont="1" applyFill="1">
      <alignment vertical="center"/>
    </xf>
    <xf numFmtId="0" fontId="8" fillId="0" borderId="0" xfId="46" applyFont="1" applyFill="1" applyAlignment="1">
      <alignment vertical="center"/>
    </xf>
    <xf numFmtId="0" fontId="8" fillId="0" borderId="0" xfId="46" applyFont="1">
      <alignment vertical="center"/>
    </xf>
    <xf numFmtId="0" fontId="8" fillId="0" borderId="0" xfId="46">
      <alignment vertical="center"/>
    </xf>
    <xf numFmtId="176" fontId="0" fillId="26" borderId="0" xfId="0" applyNumberFormat="1" applyFill="1" applyBorder="1" applyAlignment="1" applyProtection="1">
      <alignment vertical="center"/>
    </xf>
    <xf numFmtId="176" fontId="0" fillId="0" borderId="0" xfId="0" applyNumberFormat="1" applyFill="1" applyBorder="1" applyAlignment="1" applyProtection="1">
      <alignment vertical="center"/>
    </xf>
    <xf numFmtId="38" fontId="0" fillId="0" borderId="17" xfId="34" applyFont="1" applyBorder="1" applyProtection="1">
      <alignment vertical="center"/>
    </xf>
    <xf numFmtId="181" fontId="0" fillId="0" borderId="31" xfId="0" applyNumberFormat="1" applyBorder="1" applyProtection="1">
      <alignment vertical="center"/>
    </xf>
    <xf numFmtId="181" fontId="0" fillId="0" borderId="0" xfId="0" applyNumberFormat="1" applyProtection="1">
      <alignment vertical="center"/>
      <protection locked="0"/>
    </xf>
    <xf numFmtId="181" fontId="0" fillId="0" borderId="0" xfId="0" applyNumberFormat="1" applyProtection="1">
      <alignment vertical="center"/>
    </xf>
    <xf numFmtId="0" fontId="0" fillId="0" borderId="0" xfId="0" applyBorder="1" applyProtection="1">
      <alignment vertical="center"/>
    </xf>
    <xf numFmtId="38" fontId="0" fillId="0" borderId="0" xfId="34" applyFont="1" applyBorder="1" applyProtection="1">
      <alignment vertical="center"/>
    </xf>
    <xf numFmtId="3" fontId="0" fillId="0" borderId="0" xfId="0" applyNumberFormat="1" applyFill="1" applyBorder="1" applyProtection="1">
      <alignment vertical="center"/>
      <protection locked="0"/>
    </xf>
    <xf numFmtId="3" fontId="0" fillId="0" borderId="0" xfId="0" applyNumberFormat="1" applyBorder="1" applyProtection="1">
      <alignment vertical="center"/>
      <protection locked="0"/>
    </xf>
    <xf numFmtId="0" fontId="3" fillId="0" borderId="0" xfId="0" applyFont="1" applyBorder="1" applyAlignment="1" applyProtection="1">
      <alignment horizontal="center" vertical="center"/>
      <protection locked="0"/>
    </xf>
    <xf numFmtId="38" fontId="1" fillId="26" borderId="0" xfId="34" applyFont="1" applyFill="1" applyBorder="1" applyAlignment="1" applyProtection="1">
      <alignment horizontal="right" vertical="center"/>
      <protection locked="0"/>
    </xf>
    <xf numFmtId="0" fontId="0" fillId="0" borderId="0" xfId="0" applyBorder="1" applyAlignment="1" applyProtection="1">
      <alignment vertical="center" shrinkToFit="1"/>
      <protection locked="0"/>
    </xf>
    <xf numFmtId="38" fontId="0" fillId="0" borderId="0" xfId="34" applyFont="1" applyBorder="1" applyAlignment="1" applyProtection="1">
      <alignment horizontal="right" vertical="center"/>
      <protection locked="0"/>
    </xf>
    <xf numFmtId="38" fontId="8" fillId="26" borderId="0" xfId="34" applyFont="1" applyFill="1" applyBorder="1" applyAlignment="1">
      <alignment horizontal="right" vertical="center"/>
    </xf>
    <xf numFmtId="0" fontId="1" fillId="0" borderId="0" xfId="46" applyFont="1" applyFill="1" applyBorder="1" applyAlignment="1">
      <alignment vertical="center" shrinkToFit="1"/>
    </xf>
    <xf numFmtId="38" fontId="1" fillId="0" borderId="0" xfId="34" applyFont="1" applyFill="1" applyBorder="1" applyAlignment="1">
      <alignment horizontal="right" vertical="center"/>
    </xf>
    <xf numFmtId="38" fontId="1" fillId="26" borderId="0" xfId="34" applyFont="1" applyFill="1" applyBorder="1" applyAlignment="1">
      <alignment horizontal="right" vertical="center"/>
    </xf>
    <xf numFmtId="0" fontId="30" fillId="28" borderId="0" xfId="47" applyFont="1" applyFill="1" applyAlignment="1">
      <alignment vertical="center"/>
    </xf>
    <xf numFmtId="0" fontId="44" fillId="28" borderId="0" xfId="48" applyFont="1" applyFill="1" applyAlignment="1" applyProtection="1">
      <alignment horizontal="left" vertical="center"/>
    </xf>
    <xf numFmtId="0" fontId="38" fillId="28" borderId="0" xfId="48" applyFont="1" applyFill="1" applyAlignment="1" applyProtection="1">
      <alignment horizontal="left" vertical="center"/>
    </xf>
    <xf numFmtId="0" fontId="45" fillId="28" borderId="0" xfId="48" applyFont="1" applyFill="1" applyAlignment="1" applyProtection="1">
      <alignment horizontal="left" vertical="center"/>
    </xf>
    <xf numFmtId="0" fontId="45" fillId="28" borderId="0" xfId="48" applyFont="1" applyFill="1" applyAlignment="1" applyProtection="1">
      <alignment horizontal="center" vertical="center"/>
    </xf>
    <xf numFmtId="0" fontId="45" fillId="28" borderId="0" xfId="48" applyFont="1" applyFill="1" applyAlignment="1" applyProtection="1">
      <alignment horizontal="right" vertical="center"/>
    </xf>
    <xf numFmtId="0" fontId="47" fillId="28" borderId="0" xfId="48" applyFont="1" applyFill="1" applyAlignment="1" applyProtection="1">
      <alignment horizontal="center" vertical="center"/>
    </xf>
    <xf numFmtId="49" fontId="47" fillId="28" borderId="117" xfId="48" applyNumberFormat="1" applyFont="1" applyFill="1" applyBorder="1" applyAlignment="1" applyProtection="1">
      <alignment horizontal="center" vertical="center"/>
    </xf>
    <xf numFmtId="49" fontId="47" fillId="28" borderId="117" xfId="48" applyNumberFormat="1" applyFont="1" applyFill="1" applyBorder="1" applyAlignment="1" applyProtection="1">
      <alignment vertical="center"/>
    </xf>
    <xf numFmtId="49" fontId="47" fillId="28" borderId="117" xfId="48" applyNumberFormat="1" applyFont="1" applyFill="1" applyBorder="1" applyAlignment="1" applyProtection="1">
      <alignment horizontal="right" vertical="center"/>
    </xf>
    <xf numFmtId="180" fontId="48" fillId="30" borderId="143" xfId="48" applyNumberFormat="1" applyFont="1" applyFill="1" applyBorder="1" applyAlignment="1" applyProtection="1">
      <alignment horizontal="right" vertical="center" shrinkToFit="1"/>
    </xf>
    <xf numFmtId="180" fontId="48" fillId="30" borderId="144" xfId="48" applyNumberFormat="1" applyFont="1" applyFill="1" applyBorder="1" applyAlignment="1" applyProtection="1">
      <alignment horizontal="right" vertical="center" shrinkToFit="1"/>
    </xf>
    <xf numFmtId="180" fontId="48" fillId="30" borderId="145" xfId="48" applyNumberFormat="1" applyFont="1" applyFill="1" applyBorder="1" applyAlignment="1" applyProtection="1">
      <alignment horizontal="right" vertical="center" shrinkToFit="1"/>
    </xf>
    <xf numFmtId="180" fontId="48" fillId="30" borderId="146" xfId="48" applyNumberFormat="1" applyFont="1" applyFill="1" applyBorder="1" applyAlignment="1" applyProtection="1">
      <alignment horizontal="right" vertical="center" shrinkToFit="1"/>
    </xf>
    <xf numFmtId="180" fontId="48" fillId="30" borderId="149" xfId="48" applyNumberFormat="1" applyFont="1" applyFill="1" applyBorder="1" applyAlignment="1" applyProtection="1">
      <alignment horizontal="right" vertical="center" shrinkToFit="1"/>
    </xf>
    <xf numFmtId="180" fontId="48" fillId="30" borderId="150" xfId="48" applyNumberFormat="1" applyFont="1" applyFill="1" applyBorder="1" applyAlignment="1" applyProtection="1">
      <alignment horizontal="right" vertical="center" shrinkToFit="1"/>
    </xf>
    <xf numFmtId="180" fontId="48" fillId="30" borderId="151" xfId="48" applyNumberFormat="1" applyFont="1" applyFill="1" applyBorder="1" applyAlignment="1" applyProtection="1">
      <alignment horizontal="right" vertical="center" shrinkToFit="1"/>
    </xf>
    <xf numFmtId="180" fontId="48" fillId="30" borderId="152" xfId="48" applyNumberFormat="1" applyFont="1" applyFill="1" applyBorder="1" applyAlignment="1" applyProtection="1">
      <alignment horizontal="right" vertical="center" shrinkToFit="1"/>
    </xf>
    <xf numFmtId="180" fontId="48" fillId="30" borderId="155" xfId="48" applyNumberFormat="1" applyFont="1" applyFill="1" applyBorder="1" applyAlignment="1" applyProtection="1">
      <alignment horizontal="right" vertical="center" shrinkToFit="1"/>
    </xf>
    <xf numFmtId="180" fontId="48" fillId="30" borderId="156" xfId="48" applyNumberFormat="1" applyFont="1" applyFill="1" applyBorder="1" applyAlignment="1" applyProtection="1">
      <alignment horizontal="right" vertical="center" shrinkToFit="1"/>
    </xf>
    <xf numFmtId="180" fontId="48" fillId="30" borderId="157" xfId="48" applyNumberFormat="1" applyFont="1" applyFill="1" applyBorder="1" applyAlignment="1" applyProtection="1">
      <alignment horizontal="right" vertical="center" shrinkToFit="1"/>
    </xf>
    <xf numFmtId="180" fontId="48" fillId="30" borderId="158" xfId="48" applyNumberFormat="1" applyFont="1" applyFill="1" applyBorder="1" applyAlignment="1" applyProtection="1">
      <alignment horizontal="right" vertical="center" shrinkToFit="1"/>
    </xf>
    <xf numFmtId="180" fontId="48" fillId="0" borderId="162" xfId="48" applyNumberFormat="1" applyFont="1" applyFill="1" applyBorder="1" applyAlignment="1" applyProtection="1">
      <alignment horizontal="right" vertical="center" shrinkToFit="1"/>
    </xf>
    <xf numFmtId="180" fontId="48" fillId="0" borderId="163" xfId="48" applyNumberFormat="1" applyFont="1" applyFill="1" applyBorder="1" applyAlignment="1" applyProtection="1">
      <alignment horizontal="right" vertical="center" shrinkToFit="1"/>
    </xf>
    <xf numFmtId="180" fontId="48" fillId="0" borderId="164" xfId="48" applyNumberFormat="1" applyFont="1" applyFill="1" applyBorder="1" applyAlignment="1" applyProtection="1">
      <alignment horizontal="right" vertical="center" shrinkToFit="1"/>
    </xf>
    <xf numFmtId="180" fontId="48" fillId="0" borderId="165" xfId="48" applyNumberFormat="1" applyFont="1" applyFill="1" applyBorder="1" applyAlignment="1" applyProtection="1">
      <alignment horizontal="right" vertical="center" shrinkToFit="1"/>
    </xf>
    <xf numFmtId="180" fontId="48" fillId="0" borderId="169" xfId="48" applyNumberFormat="1" applyFont="1" applyFill="1" applyBorder="1" applyAlignment="1" applyProtection="1">
      <alignment horizontal="right" vertical="center" shrinkToFit="1"/>
    </xf>
    <xf numFmtId="180" fontId="48" fillId="0" borderId="170" xfId="48" applyNumberFormat="1" applyFont="1" applyFill="1" applyBorder="1" applyAlignment="1" applyProtection="1">
      <alignment horizontal="right" vertical="center" shrinkToFit="1"/>
    </xf>
    <xf numFmtId="180" fontId="48" fillId="0" borderId="171" xfId="48" applyNumberFormat="1" applyFont="1" applyFill="1" applyBorder="1" applyAlignment="1" applyProtection="1">
      <alignment horizontal="right" vertical="center" shrinkToFit="1"/>
    </xf>
    <xf numFmtId="180" fontId="48" fillId="0" borderId="172" xfId="48" applyNumberFormat="1" applyFont="1" applyFill="1" applyBorder="1" applyAlignment="1" applyProtection="1">
      <alignment horizontal="right" vertical="center" shrinkToFit="1"/>
    </xf>
    <xf numFmtId="180" fontId="48" fillId="0" borderId="143" xfId="48" applyNumberFormat="1" applyFont="1" applyFill="1" applyBorder="1" applyAlignment="1" applyProtection="1">
      <alignment horizontal="right" vertical="center" shrinkToFit="1"/>
    </xf>
    <xf numFmtId="180" fontId="48" fillId="0" borderId="159" xfId="48" applyNumberFormat="1" applyFont="1" applyFill="1" applyBorder="1" applyAlignment="1" applyProtection="1">
      <alignment horizontal="right" vertical="center" shrinkToFit="1"/>
    </xf>
    <xf numFmtId="180" fontId="48" fillId="0" borderId="174" xfId="48" applyNumberFormat="1" applyFont="1" applyFill="1" applyBorder="1" applyAlignment="1" applyProtection="1">
      <alignment horizontal="right" vertical="center" shrinkToFit="1"/>
    </xf>
    <xf numFmtId="180" fontId="48" fillId="0" borderId="181" xfId="48" applyNumberFormat="1" applyFont="1" applyFill="1" applyBorder="1" applyAlignment="1" applyProtection="1">
      <alignment horizontal="right" vertical="center" shrinkToFit="1"/>
    </xf>
    <xf numFmtId="180" fontId="48" fillId="0" borderId="182" xfId="48" applyNumberFormat="1" applyFont="1" applyFill="1" applyBorder="1" applyAlignment="1" applyProtection="1">
      <alignment horizontal="right" vertical="center" shrinkToFit="1"/>
    </xf>
    <xf numFmtId="180" fontId="48" fillId="0" borderId="183" xfId="48" applyNumberFormat="1" applyFont="1" applyFill="1" applyBorder="1" applyAlignment="1" applyProtection="1">
      <alignment horizontal="right" vertical="center" shrinkToFit="1"/>
    </xf>
    <xf numFmtId="180" fontId="48" fillId="0" borderId="184" xfId="48" applyNumberFormat="1" applyFont="1" applyFill="1" applyBorder="1" applyAlignment="1" applyProtection="1">
      <alignment horizontal="right" vertical="center" shrinkToFit="1"/>
    </xf>
    <xf numFmtId="180" fontId="48" fillId="0" borderId="185" xfId="48" applyNumberFormat="1" applyFont="1" applyFill="1" applyBorder="1" applyAlignment="1" applyProtection="1">
      <alignment horizontal="right" vertical="center" shrinkToFit="1"/>
    </xf>
    <xf numFmtId="0" fontId="5" fillId="0" borderId="16" xfId="0" applyFont="1" applyBorder="1" applyAlignment="1" applyProtection="1">
      <alignment vertical="center"/>
      <protection locked="0"/>
    </xf>
    <xf numFmtId="0" fontId="48"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51" fillId="0" borderId="199" xfId="0" applyFont="1" applyFill="1" applyBorder="1" applyAlignment="1">
      <alignment horizontal="center" vertical="center"/>
    </xf>
    <xf numFmtId="0" fontId="52" fillId="0" borderId="200" xfId="0" applyFont="1" applyFill="1" applyBorder="1" applyAlignment="1">
      <alignment horizontal="centerContinuous" vertical="center"/>
    </xf>
    <xf numFmtId="0" fontId="52" fillId="0" borderId="201" xfId="0" applyFont="1" applyFill="1" applyBorder="1" applyAlignment="1">
      <alignment horizontal="centerContinuous" vertical="center"/>
    </xf>
    <xf numFmtId="0" fontId="6" fillId="0" borderId="202" xfId="0" applyFont="1" applyFill="1" applyBorder="1" applyAlignment="1">
      <alignment horizontal="center" vertical="center" wrapText="1"/>
    </xf>
    <xf numFmtId="0" fontId="6" fillId="0" borderId="203" xfId="0" applyFont="1" applyFill="1" applyBorder="1" applyAlignment="1">
      <alignment horizontal="center" vertical="center" wrapText="1"/>
    </xf>
    <xf numFmtId="0" fontId="30" fillId="0" borderId="205" xfId="0" applyFont="1" applyFill="1" applyBorder="1" applyAlignment="1">
      <alignment horizontal="center" vertical="center"/>
    </xf>
    <xf numFmtId="0" fontId="30" fillId="0" borderId="40" xfId="0" applyFont="1" applyFill="1" applyBorder="1" applyAlignment="1">
      <alignment horizontal="center" vertical="center"/>
    </xf>
    <xf numFmtId="0" fontId="30" fillId="0" borderId="77" xfId="0" applyFont="1" applyFill="1" applyBorder="1" applyAlignment="1">
      <alignment horizontal="center" vertical="center"/>
    </xf>
    <xf numFmtId="0" fontId="30" fillId="0" borderId="207" xfId="0" applyFont="1" applyFill="1" applyBorder="1" applyAlignment="1">
      <alignment horizontal="center" vertical="center"/>
    </xf>
    <xf numFmtId="0" fontId="30" fillId="0" borderId="19" xfId="0" applyFont="1" applyFill="1" applyBorder="1" applyAlignment="1">
      <alignment vertical="center"/>
    </xf>
    <xf numFmtId="0" fontId="30" fillId="0" borderId="71" xfId="0" applyFont="1" applyFill="1" applyBorder="1" applyAlignment="1">
      <alignment vertical="center"/>
    </xf>
    <xf numFmtId="0" fontId="30" fillId="0" borderId="209" xfId="0" applyFont="1" applyFill="1" applyBorder="1" applyAlignment="1">
      <alignment horizontal="center" vertical="center"/>
    </xf>
    <xf numFmtId="0" fontId="0" fillId="0" borderId="0" xfId="0" applyBorder="1">
      <alignment vertical="center"/>
    </xf>
    <xf numFmtId="0" fontId="55" fillId="0" borderId="0" xfId="0" applyFont="1" applyAlignment="1">
      <alignment horizontal="center" vertical="center" shrinkToFit="1"/>
    </xf>
    <xf numFmtId="0" fontId="33" fillId="0" borderId="0" xfId="0" applyFont="1">
      <alignment vertical="center"/>
    </xf>
    <xf numFmtId="0" fontId="33" fillId="0" borderId="220" xfId="0" applyFont="1" applyFill="1" applyBorder="1" applyAlignment="1">
      <alignment horizontal="center" vertical="center"/>
    </xf>
    <xf numFmtId="0" fontId="0" fillId="0" borderId="47" xfId="0" applyBorder="1">
      <alignment vertical="center"/>
    </xf>
    <xf numFmtId="0" fontId="0" fillId="0" borderId="48" xfId="0" applyBorder="1">
      <alignment vertical="center"/>
    </xf>
    <xf numFmtId="0" fontId="30" fillId="0" borderId="0" xfId="0" applyFont="1">
      <alignment vertical="center"/>
    </xf>
    <xf numFmtId="0" fontId="30" fillId="0" borderId="46" xfId="0" applyFont="1" applyFill="1" applyBorder="1" applyAlignment="1">
      <alignment horizontal="center" vertical="center"/>
    </xf>
    <xf numFmtId="0" fontId="0" fillId="27" borderId="59" xfId="0" applyFill="1" applyBorder="1" applyAlignment="1" applyProtection="1">
      <alignment vertical="center" wrapText="1"/>
    </xf>
    <xf numFmtId="176" fontId="0" fillId="0" borderId="0" xfId="0" applyNumberFormat="1" applyBorder="1" applyAlignment="1" applyProtection="1">
      <alignment vertical="center"/>
    </xf>
    <xf numFmtId="176" fontId="0" fillId="0" borderId="0" xfId="0" applyNumberFormat="1" applyFill="1" applyBorder="1" applyProtection="1">
      <alignment vertical="center"/>
      <protection locked="0"/>
    </xf>
    <xf numFmtId="176" fontId="0" fillId="0" borderId="31" xfId="0" applyNumberFormat="1" applyFill="1" applyBorder="1" applyAlignment="1" applyProtection="1">
      <alignment vertical="center"/>
    </xf>
    <xf numFmtId="0" fontId="41" fillId="0" borderId="0" xfId="0" applyFont="1" applyAlignment="1" applyProtection="1">
      <alignment vertical="center" wrapText="1" shrinkToFit="1"/>
      <protection locked="0"/>
    </xf>
    <xf numFmtId="0" fontId="3" fillId="0" borderId="17" xfId="0" applyFont="1" applyBorder="1" applyAlignment="1" applyProtection="1">
      <alignment horizontal="right" vertical="center" shrinkToFit="1"/>
      <protection locked="0"/>
    </xf>
    <xf numFmtId="0" fontId="0" fillId="0" borderId="114" xfId="0" applyBorder="1" applyAlignment="1" applyProtection="1">
      <alignment horizontal="right" vertical="center" wrapText="1"/>
      <protection locked="0"/>
    </xf>
    <xf numFmtId="0" fontId="57" fillId="0" borderId="0" xfId="0" applyFont="1" applyProtection="1">
      <alignment vertical="center"/>
      <protection locked="0"/>
    </xf>
    <xf numFmtId="181" fontId="0" fillId="0" borderId="15" xfId="0" applyNumberFormat="1" applyBorder="1" applyProtection="1">
      <alignment vertical="center"/>
      <protection locked="0"/>
    </xf>
    <xf numFmtId="0" fontId="0" fillId="0" borderId="0" xfId="0" applyFont="1" applyAlignment="1" applyProtection="1">
      <alignment vertical="center"/>
      <protection locked="0"/>
    </xf>
    <xf numFmtId="0" fontId="0" fillId="0" borderId="0" xfId="0" applyFont="1">
      <alignment vertical="center"/>
    </xf>
    <xf numFmtId="181" fontId="0" fillId="30" borderId="29" xfId="0" applyNumberFormat="1" applyFill="1" applyBorder="1" applyProtection="1">
      <alignment vertical="center"/>
      <protection locked="0"/>
    </xf>
    <xf numFmtId="181" fontId="0" fillId="30" borderId="31" xfId="0" applyNumberFormat="1" applyFill="1" applyBorder="1" applyProtection="1">
      <alignment vertical="center"/>
      <protection locked="0"/>
    </xf>
    <xf numFmtId="176" fontId="0" fillId="30" borderId="31" xfId="0" applyNumberFormat="1" applyFill="1" applyBorder="1" applyProtection="1">
      <alignment vertical="center"/>
      <protection locked="0"/>
    </xf>
    <xf numFmtId="176" fontId="0" fillId="30" borderId="31" xfId="0" applyNumberFormat="1" applyFill="1" applyBorder="1" applyAlignment="1" applyProtection="1">
      <alignment vertical="center"/>
    </xf>
    <xf numFmtId="0" fontId="0" fillId="30" borderId="31" xfId="0" applyFill="1" applyBorder="1" applyProtection="1">
      <alignment vertical="center"/>
      <protection locked="0"/>
    </xf>
    <xf numFmtId="0" fontId="42" fillId="0" borderId="0" xfId="46" applyFont="1" applyBorder="1" applyAlignment="1">
      <alignment vertical="center" shrinkToFit="1"/>
    </xf>
    <xf numFmtId="0" fontId="0" fillId="0" borderId="31" xfId="0" applyBorder="1" applyProtection="1">
      <alignment vertical="center"/>
      <protection locked="0"/>
    </xf>
    <xf numFmtId="0" fontId="0" fillId="0" borderId="31" xfId="0" applyBorder="1" applyAlignment="1" applyProtection="1">
      <alignment vertical="center" shrinkToFit="1"/>
      <protection locked="0"/>
    </xf>
    <xf numFmtId="0" fontId="0" fillId="0" borderId="31" xfId="46" applyFont="1" applyFill="1" applyBorder="1" applyAlignment="1">
      <alignment vertical="center"/>
    </xf>
    <xf numFmtId="0" fontId="13" fillId="0" borderId="0" xfId="0" applyFont="1" applyBorder="1" applyAlignment="1">
      <alignment horizontal="center" vertical="center" wrapText="1"/>
    </xf>
    <xf numFmtId="0" fontId="34" fillId="0" borderId="0" xfId="0" applyFont="1" applyBorder="1" applyAlignment="1">
      <alignment horizontal="justify" vertical="center" wrapText="1"/>
    </xf>
    <xf numFmtId="0" fontId="36" fillId="0" borderId="0" xfId="0" applyFont="1">
      <alignment vertical="center"/>
    </xf>
    <xf numFmtId="0" fontId="0" fillId="0" borderId="18" xfId="0" applyBorder="1">
      <alignment vertical="center"/>
    </xf>
    <xf numFmtId="0" fontId="0" fillId="0" borderId="11" xfId="0" applyBorder="1">
      <alignment vertical="center"/>
    </xf>
    <xf numFmtId="0" fontId="0" fillId="0" borderId="10" xfId="0" applyBorder="1">
      <alignment vertical="center"/>
    </xf>
    <xf numFmtId="0" fontId="0" fillId="0" borderId="17" xfId="0" applyBorder="1">
      <alignment vertical="center"/>
    </xf>
    <xf numFmtId="0" fontId="1" fillId="0" borderId="34" xfId="0" applyFont="1" applyBorder="1" applyAlignment="1">
      <alignment vertical="center"/>
    </xf>
    <xf numFmtId="0" fontId="1" fillId="0" borderId="35" xfId="0" applyFont="1" applyBorder="1" applyAlignment="1">
      <alignment vertical="center"/>
    </xf>
    <xf numFmtId="0" fontId="1" fillId="0" borderId="36" xfId="0" applyFont="1" applyBorder="1" applyAlignment="1">
      <alignment horizontal="right" vertical="center"/>
    </xf>
    <xf numFmtId="0" fontId="1" fillId="0" borderId="0" xfId="0" applyFont="1" applyBorder="1" applyAlignment="1">
      <alignment vertical="center"/>
    </xf>
    <xf numFmtId="0" fontId="0" fillId="0" borderId="12" xfId="0" applyBorder="1">
      <alignment vertical="center"/>
    </xf>
    <xf numFmtId="0" fontId="1" fillId="0" borderId="37" xfId="0" applyFont="1" applyBorder="1" applyAlignment="1">
      <alignment horizontal="left" vertical="center"/>
    </xf>
    <xf numFmtId="0" fontId="1" fillId="0" borderId="10" xfId="0" applyFont="1" applyBorder="1" applyAlignment="1">
      <alignment horizontal="left" vertical="center"/>
    </xf>
    <xf numFmtId="0" fontId="1" fillId="0" borderId="38" xfId="0" applyFont="1" applyBorder="1" applyAlignment="1">
      <alignment horizontal="left" vertical="center"/>
    </xf>
    <xf numFmtId="0" fontId="1" fillId="0" borderId="39" xfId="0" applyFont="1" applyBorder="1" applyAlignment="1">
      <alignment horizontal="left" vertical="center"/>
    </xf>
    <xf numFmtId="0" fontId="0" fillId="0" borderId="37" xfId="0" applyFont="1" applyBorder="1" applyAlignment="1">
      <alignment horizontal="left" vertical="center"/>
    </xf>
    <xf numFmtId="0" fontId="1" fillId="0" borderId="11" xfId="0" applyFont="1" applyBorder="1" applyAlignment="1">
      <alignment vertical="center"/>
    </xf>
    <xf numFmtId="0" fontId="1" fillId="0" borderId="10" xfId="0" applyFont="1" applyBorder="1" applyAlignment="1">
      <alignment vertical="center"/>
    </xf>
    <xf numFmtId="0" fontId="1" fillId="0" borderId="38" xfId="0" applyFont="1" applyBorder="1" applyAlignment="1">
      <alignment vertical="center"/>
    </xf>
    <xf numFmtId="0" fontId="0" fillId="0" borderId="37" xfId="0" applyFont="1" applyBorder="1" applyAlignment="1">
      <alignment vertical="center"/>
    </xf>
    <xf numFmtId="0" fontId="1" fillId="0" borderId="40" xfId="0" applyFont="1" applyBorder="1" applyAlignment="1">
      <alignment vertical="center"/>
    </xf>
    <xf numFmtId="0" fontId="1" fillId="0" borderId="39" xfId="0" applyFont="1" applyBorder="1" applyAlignment="1">
      <alignment vertical="center"/>
    </xf>
    <xf numFmtId="0" fontId="1" fillId="0" borderId="37" xfId="0" applyFont="1" applyBorder="1" applyAlignment="1">
      <alignment vertical="center"/>
    </xf>
    <xf numFmtId="0" fontId="1" fillId="0" borderId="41" xfId="0" applyFont="1" applyBorder="1" applyAlignment="1">
      <alignment vertical="center"/>
    </xf>
    <xf numFmtId="0" fontId="1" fillId="0" borderId="31" xfId="0" applyFont="1" applyBorder="1" applyAlignment="1">
      <alignment vertical="center"/>
    </xf>
    <xf numFmtId="0" fontId="1" fillId="0" borderId="42" xfId="0" applyFont="1" applyBorder="1" applyAlignment="1">
      <alignment vertical="center"/>
    </xf>
    <xf numFmtId="0" fontId="1" fillId="0" borderId="14" xfId="0" applyFont="1" applyBorder="1" applyAlignment="1">
      <alignment vertical="center"/>
    </xf>
    <xf numFmtId="0" fontId="1" fillId="0" borderId="15" xfId="0" applyFont="1" applyBorder="1" applyAlignment="1">
      <alignment vertical="center"/>
    </xf>
    <xf numFmtId="0" fontId="1" fillId="0" borderId="43" xfId="0" applyFont="1" applyBorder="1" applyAlignment="1">
      <alignment vertical="center" shrinkToFit="1"/>
    </xf>
    <xf numFmtId="0" fontId="1" fillId="0" borderId="44" xfId="0" applyFont="1" applyBorder="1" applyAlignment="1">
      <alignment vertical="center"/>
    </xf>
    <xf numFmtId="0" fontId="1" fillId="0" borderId="13" xfId="0" applyFont="1" applyBorder="1" applyAlignment="1">
      <alignment vertical="center"/>
    </xf>
    <xf numFmtId="0" fontId="1" fillId="0" borderId="45" xfId="0" applyFont="1" applyBorder="1" applyAlignment="1">
      <alignment vertical="center"/>
    </xf>
    <xf numFmtId="0" fontId="1" fillId="0" borderId="15" xfId="0" applyFont="1" applyFill="1" applyBorder="1" applyAlignment="1">
      <alignment vertical="center"/>
    </xf>
    <xf numFmtId="0" fontId="1" fillId="0" borderId="42" xfId="0" applyFont="1" applyFill="1" applyBorder="1" applyAlignment="1">
      <alignment vertical="center"/>
    </xf>
    <xf numFmtId="0" fontId="1" fillId="0" borderId="14" xfId="0" applyFont="1" applyFill="1" applyBorder="1" applyAlignment="1">
      <alignment vertical="center"/>
    </xf>
    <xf numFmtId="0" fontId="1" fillId="0" borderId="12" xfId="0" applyFont="1" applyBorder="1" applyAlignment="1">
      <alignment vertical="center"/>
    </xf>
    <xf numFmtId="0" fontId="1" fillId="0" borderId="46" xfId="0" applyFont="1" applyBorder="1" applyAlignment="1">
      <alignment vertical="center"/>
    </xf>
    <xf numFmtId="176" fontId="0" fillId="0" borderId="46" xfId="0" applyNumberFormat="1" applyBorder="1" applyAlignment="1">
      <alignment vertical="center"/>
    </xf>
    <xf numFmtId="0" fontId="0" fillId="0" borderId="49" xfId="0" applyBorder="1">
      <alignment vertical="center"/>
    </xf>
    <xf numFmtId="0" fontId="0" fillId="0" borderId="50" xfId="0" applyBorder="1">
      <alignment vertical="center"/>
    </xf>
    <xf numFmtId="0" fontId="0" fillId="0" borderId="49" xfId="0" applyBorder="1" applyAlignment="1">
      <alignment horizontal="right" vertical="center"/>
    </xf>
    <xf numFmtId="178" fontId="0" fillId="0" borderId="37" xfId="0" applyNumberFormat="1" applyBorder="1" applyAlignment="1">
      <alignment vertical="center"/>
    </xf>
    <xf numFmtId="178" fontId="0" fillId="0" borderId="10" xfId="0" applyNumberFormat="1" applyBorder="1" applyAlignment="1">
      <alignment vertical="center"/>
    </xf>
    <xf numFmtId="178" fontId="0" fillId="0" borderId="11" xfId="0" applyNumberFormat="1" applyBorder="1" applyAlignment="1">
      <alignment vertical="center"/>
    </xf>
    <xf numFmtId="0" fontId="0" fillId="0" borderId="51" xfId="0" applyBorder="1" applyAlignment="1">
      <alignment vertical="center"/>
    </xf>
    <xf numFmtId="178" fontId="0" fillId="0" borderId="39" xfId="0" applyNumberFormat="1" applyBorder="1" applyAlignment="1">
      <alignment vertical="center"/>
    </xf>
    <xf numFmtId="178" fontId="0" fillId="0" borderId="12" xfId="0" applyNumberFormat="1" applyBorder="1" applyAlignment="1">
      <alignment vertical="center"/>
    </xf>
    <xf numFmtId="178" fontId="0" fillId="0" borderId="0" xfId="0" applyNumberFormat="1" applyBorder="1" applyAlignment="1">
      <alignment vertical="center"/>
    </xf>
    <xf numFmtId="178" fontId="0" fillId="0" borderId="52" xfId="0" applyNumberFormat="1" applyBorder="1" applyAlignment="1">
      <alignment vertical="center"/>
    </xf>
    <xf numFmtId="178" fontId="0" fillId="0" borderId="53" xfId="0" applyNumberFormat="1" applyBorder="1" applyAlignment="1">
      <alignment horizontal="center" vertical="center"/>
    </xf>
    <xf numFmtId="178" fontId="0" fillId="0" borderId="54" xfId="0" applyNumberFormat="1" applyBorder="1" applyAlignment="1">
      <alignment vertical="center"/>
    </xf>
    <xf numFmtId="0" fontId="0" fillId="0" borderId="55" xfId="0" applyBorder="1" applyAlignment="1">
      <alignment vertical="center"/>
    </xf>
    <xf numFmtId="178" fontId="0" fillId="0" borderId="0" xfId="0" applyNumberFormat="1" applyBorder="1" applyAlignment="1">
      <alignment horizontal="center" vertical="center"/>
    </xf>
    <xf numFmtId="0" fontId="0" fillId="0" borderId="56" xfId="0" applyBorder="1">
      <alignment vertical="center"/>
    </xf>
    <xf numFmtId="0" fontId="0" fillId="0" borderId="19" xfId="0" applyBorder="1">
      <alignment vertical="center"/>
    </xf>
    <xf numFmtId="0" fontId="0" fillId="0" borderId="13" xfId="0" applyBorder="1">
      <alignment vertical="center"/>
    </xf>
    <xf numFmtId="38" fontId="58" fillId="0" borderId="31" xfId="0" applyNumberFormat="1" applyFont="1" applyBorder="1" applyProtection="1">
      <alignment vertical="center"/>
      <protection locked="0"/>
    </xf>
    <xf numFmtId="0" fontId="58" fillId="0" borderId="0" xfId="0" applyFont="1" applyProtection="1">
      <alignment vertical="center"/>
      <protection locked="0"/>
    </xf>
    <xf numFmtId="0" fontId="2" fillId="0" borderId="0" xfId="0" applyFont="1" applyAlignment="1" applyProtection="1">
      <alignment vertical="center" shrinkToFit="1"/>
      <protection locked="0"/>
    </xf>
    <xf numFmtId="38" fontId="0" fillId="0" borderId="0" xfId="34" applyFont="1" applyProtection="1">
      <alignment vertical="center"/>
      <protection locked="0"/>
    </xf>
    <xf numFmtId="179" fontId="0" fillId="0" borderId="0" xfId="0" applyNumberFormat="1" applyBorder="1" applyAlignment="1" applyProtection="1">
      <alignment vertical="center" shrinkToFit="1"/>
      <protection locked="0"/>
    </xf>
    <xf numFmtId="0" fontId="0" fillId="0" borderId="0" xfId="0" applyFont="1" applyProtection="1">
      <alignment vertical="center"/>
      <protection locked="0"/>
    </xf>
    <xf numFmtId="0" fontId="0" fillId="0" borderId="0" xfId="0" applyFont="1" applyBorder="1" applyAlignment="1" applyProtection="1">
      <alignment vertical="center" shrinkToFit="1"/>
      <protection locked="0"/>
    </xf>
    <xf numFmtId="0" fontId="58" fillId="0" borderId="0" xfId="0" applyFont="1" applyAlignment="1" applyProtection="1">
      <alignment horizontal="center" vertical="center"/>
      <protection locked="0"/>
    </xf>
    <xf numFmtId="0" fontId="30" fillId="0" borderId="19" xfId="0" applyFont="1" applyFill="1" applyBorder="1" applyAlignment="1">
      <alignment horizontal="left" vertical="center"/>
    </xf>
    <xf numFmtId="0" fontId="30" fillId="0" borderId="250" xfId="0" applyFont="1" applyFill="1" applyBorder="1" applyAlignment="1">
      <alignment horizontal="center" vertical="center"/>
    </xf>
    <xf numFmtId="0" fontId="58" fillId="0" borderId="0" xfId="0" applyFont="1" applyAlignment="1">
      <alignment horizontal="right" vertical="center"/>
    </xf>
    <xf numFmtId="0" fontId="0" fillId="0" borderId="15" xfId="0" applyBorder="1" applyAlignment="1">
      <alignment horizontal="center" vertical="center"/>
    </xf>
    <xf numFmtId="0" fontId="1" fillId="0" borderId="32" xfId="0" applyFont="1" applyBorder="1" applyAlignment="1">
      <alignment horizontal="left" vertical="center"/>
    </xf>
    <xf numFmtId="0" fontId="1" fillId="0" borderId="29" xfId="0" applyFont="1" applyBorder="1" applyAlignment="1">
      <alignment horizontal="left" vertical="center"/>
    </xf>
    <xf numFmtId="0" fontId="0" fillId="0" borderId="0" xfId="0" applyBorder="1" applyAlignment="1">
      <alignment horizontal="center" vertical="center"/>
    </xf>
    <xf numFmtId="0" fontId="38" fillId="0" borderId="0" xfId="0" applyFont="1" applyAlignment="1">
      <alignment horizontal="center" vertical="center"/>
    </xf>
    <xf numFmtId="0" fontId="30" fillId="0" borderId="14" xfId="0" applyFont="1" applyBorder="1" applyAlignment="1">
      <alignment horizontal="distributed" vertical="center"/>
    </xf>
    <xf numFmtId="0" fontId="0" fillId="0" borderId="0" xfId="0" applyFill="1" applyAlignment="1">
      <alignment horizontal="right" vertical="center"/>
    </xf>
    <xf numFmtId="0" fontId="0" fillId="0" borderId="41" xfId="0" applyFont="1" applyBorder="1" applyAlignment="1">
      <alignment vertical="center"/>
    </xf>
    <xf numFmtId="0" fontId="1" fillId="0" borderId="16" xfId="0" applyFont="1" applyBorder="1" applyAlignment="1">
      <alignment vertical="center"/>
    </xf>
    <xf numFmtId="0" fontId="1" fillId="0" borderId="56" xfId="0" applyFont="1" applyBorder="1" applyAlignment="1">
      <alignment vertical="center"/>
    </xf>
    <xf numFmtId="0" fontId="25" fillId="0" borderId="0" xfId="51" applyFont="1" applyFill="1" applyProtection="1"/>
    <xf numFmtId="0" fontId="13" fillId="0" borderId="0" xfId="51" applyFill="1" applyProtection="1"/>
    <xf numFmtId="0" fontId="53" fillId="0" borderId="0" xfId="51" applyFont="1" applyFill="1" applyBorder="1" applyAlignment="1" applyProtection="1">
      <alignment horizontal="center" vertical="center"/>
    </xf>
    <xf numFmtId="38" fontId="34" fillId="0" borderId="0" xfId="52" applyFont="1" applyFill="1" applyProtection="1"/>
    <xf numFmtId="0" fontId="34" fillId="0" borderId="0" xfId="51" applyFont="1" applyFill="1" applyProtection="1"/>
    <xf numFmtId="0" fontId="13" fillId="0" borderId="0" xfId="51" applyFill="1" applyAlignment="1" applyProtection="1">
      <alignment horizontal="right"/>
    </xf>
    <xf numFmtId="0" fontId="13" fillId="0" borderId="0" xfId="51" applyFill="1" applyAlignment="1" applyProtection="1">
      <alignment horizontal="left"/>
    </xf>
    <xf numFmtId="0" fontId="13" fillId="0" borderId="0" xfId="51" applyFont="1" applyFill="1" applyBorder="1" applyAlignment="1" applyProtection="1">
      <alignment horizontal="right" vertical="center"/>
    </xf>
    <xf numFmtId="0" fontId="13" fillId="0" borderId="0" xfId="51" applyFill="1" applyBorder="1" applyAlignment="1" applyProtection="1">
      <alignment horizontal="right"/>
    </xf>
    <xf numFmtId="0" fontId="28" fillId="0" borderId="0" xfId="51" applyFont="1" applyFill="1" applyBorder="1" applyAlignment="1" applyProtection="1">
      <alignment horizontal="center" vertical="center" wrapText="1"/>
    </xf>
    <xf numFmtId="38" fontId="34" fillId="0" borderId="0" xfId="52" applyFont="1" applyFill="1" applyAlignment="1" applyProtection="1">
      <alignment vertical="center"/>
    </xf>
    <xf numFmtId="0" fontId="34" fillId="0" borderId="0" xfId="51" applyFont="1" applyFill="1" applyAlignment="1" applyProtection="1">
      <alignment vertical="center"/>
    </xf>
    <xf numFmtId="0" fontId="13" fillId="0" borderId="0" xfId="51" applyFill="1" applyAlignment="1" applyProtection="1">
      <alignment vertical="center"/>
    </xf>
    <xf numFmtId="0" fontId="61" fillId="0" borderId="0" xfId="51" applyFont="1" applyFill="1" applyBorder="1" applyAlignment="1" applyProtection="1">
      <alignment horizontal="center" wrapText="1"/>
    </xf>
    <xf numFmtId="0" fontId="28" fillId="0" borderId="0" xfId="51" applyFont="1" applyFill="1" applyBorder="1" applyAlignment="1" applyProtection="1">
      <alignment vertical="center"/>
    </xf>
    <xf numFmtId="0" fontId="13" fillId="0" borderId="0" xfId="51" applyFill="1" applyBorder="1" applyAlignment="1" applyProtection="1">
      <alignment horizontal="center" vertical="center" wrapText="1"/>
    </xf>
    <xf numFmtId="0" fontId="13" fillId="0" borderId="12" xfId="51" applyFill="1" applyBorder="1" applyAlignment="1" applyProtection="1">
      <alignment horizontal="center" vertical="center" wrapText="1"/>
    </xf>
    <xf numFmtId="0" fontId="34" fillId="0" borderId="262" xfId="51" applyFont="1" applyFill="1" applyBorder="1" applyAlignment="1" applyProtection="1">
      <alignment horizontal="center" vertical="center" wrapText="1"/>
    </xf>
    <xf numFmtId="0" fontId="34" fillId="0" borderId="262" xfId="51" applyFont="1" applyFill="1" applyBorder="1" applyAlignment="1" applyProtection="1">
      <alignment horizontal="center" vertical="center" shrinkToFit="1"/>
    </xf>
    <xf numFmtId="0" fontId="63" fillId="0" borderId="263" xfId="51" applyFont="1" applyFill="1" applyBorder="1" applyAlignment="1" applyProtection="1">
      <alignment horizontal="center" vertical="center" wrapText="1"/>
    </xf>
    <xf numFmtId="0" fontId="61" fillId="0" borderId="57" xfId="51" applyFont="1" applyFill="1" applyBorder="1" applyAlignment="1" applyProtection="1">
      <alignment horizontal="center" wrapText="1"/>
    </xf>
    <xf numFmtId="0" fontId="28" fillId="0" borderId="32" xfId="51" applyFont="1" applyFill="1" applyBorder="1" applyAlignment="1" applyProtection="1">
      <alignment vertical="center"/>
    </xf>
    <xf numFmtId="0" fontId="30" fillId="0" borderId="0" xfId="51" applyFont="1" applyFill="1" applyAlignment="1" applyProtection="1">
      <alignment vertical="center"/>
    </xf>
    <xf numFmtId="38" fontId="34" fillId="0" borderId="0" xfId="52" applyFont="1" applyFill="1" applyAlignment="1" applyProtection="1">
      <alignment vertical="center" shrinkToFit="1"/>
    </xf>
    <xf numFmtId="0" fontId="28" fillId="0" borderId="43" xfId="51" applyFont="1" applyFill="1" applyBorder="1" applyAlignment="1" applyProtection="1">
      <alignment horizontal="center" vertical="center" wrapText="1"/>
    </xf>
    <xf numFmtId="38" fontId="65" fillId="0" borderId="258" xfId="52" applyFont="1" applyFill="1" applyBorder="1" applyAlignment="1" applyProtection="1">
      <alignment horizontal="right" vertical="center" wrapText="1"/>
    </xf>
    <xf numFmtId="38" fontId="34" fillId="0" borderId="264" xfId="52" applyFont="1" applyFill="1" applyBorder="1" applyAlignment="1" applyProtection="1">
      <alignment horizontal="right" vertical="center" wrapText="1"/>
    </xf>
    <xf numFmtId="38" fontId="34" fillId="0" borderId="265" xfId="52" applyFont="1" applyFill="1" applyBorder="1" applyAlignment="1" applyProtection="1">
      <alignment horizontal="right" vertical="center" wrapText="1"/>
    </xf>
    <xf numFmtId="38" fontId="34" fillId="0" borderId="43" xfId="52" applyNumberFormat="1" applyFont="1" applyFill="1" applyBorder="1" applyAlignment="1" applyProtection="1">
      <alignment horizontal="right" vertical="center" wrapText="1"/>
    </xf>
    <xf numFmtId="38" fontId="66" fillId="0" borderId="258" xfId="52" applyFont="1" applyFill="1" applyBorder="1" applyAlignment="1" applyProtection="1">
      <alignment horizontal="right" vertical="center" wrapText="1"/>
    </xf>
    <xf numFmtId="38" fontId="34" fillId="0" borderId="79" xfId="52" applyFont="1" applyFill="1" applyBorder="1" applyAlignment="1" applyProtection="1">
      <alignment horizontal="right" vertical="center" wrapText="1"/>
      <protection locked="0"/>
    </xf>
    <xf numFmtId="38" fontId="34" fillId="0" borderId="43" xfId="52" applyFont="1" applyFill="1" applyBorder="1" applyAlignment="1" applyProtection="1">
      <alignment horizontal="right" vertical="center" wrapText="1"/>
      <protection locked="0"/>
    </xf>
    <xf numFmtId="38" fontId="66" fillId="0" borderId="43" xfId="52" applyFont="1" applyFill="1" applyBorder="1" applyAlignment="1" applyProtection="1">
      <alignment horizontal="right" vertical="center" wrapText="1"/>
    </xf>
    <xf numFmtId="38" fontId="34" fillId="0" borderId="57" xfId="52" applyFont="1" applyFill="1" applyBorder="1" applyAlignment="1" applyProtection="1">
      <alignment horizontal="right" vertical="center" wrapText="1"/>
    </xf>
    <xf numFmtId="0" fontId="28" fillId="0" borderId="266" xfId="51" applyFont="1" applyFill="1" applyBorder="1" applyAlignment="1" applyProtection="1">
      <alignment vertical="center"/>
    </xf>
    <xf numFmtId="0" fontId="68" fillId="0" borderId="0" xfId="51" applyFont="1" applyFill="1" applyAlignment="1" applyProtection="1">
      <alignment vertical="center"/>
    </xf>
    <xf numFmtId="0" fontId="28" fillId="0" borderId="84" xfId="51" applyFont="1" applyFill="1" applyBorder="1" applyAlignment="1" applyProtection="1">
      <alignment horizontal="center" vertical="center" wrapText="1"/>
    </xf>
    <xf numFmtId="38" fontId="65" fillId="0" borderId="85" xfId="52" applyFont="1" applyFill="1" applyBorder="1" applyAlignment="1" applyProtection="1">
      <alignment horizontal="right" vertical="center" wrapText="1"/>
    </xf>
    <xf numFmtId="38" fontId="34" fillId="0" borderId="269" xfId="52" applyFont="1" applyFill="1" applyBorder="1" applyAlignment="1" applyProtection="1">
      <alignment horizontal="right" vertical="center" wrapText="1"/>
    </xf>
    <xf numFmtId="38" fontId="34" fillId="0" borderId="270" xfId="52" applyFont="1" applyFill="1" applyBorder="1" applyAlignment="1" applyProtection="1">
      <alignment horizontal="right" vertical="center" wrapText="1"/>
    </xf>
    <xf numFmtId="38" fontId="34" fillId="0" borderId="84" xfId="52" applyNumberFormat="1" applyFont="1" applyFill="1" applyBorder="1" applyAlignment="1" applyProtection="1">
      <alignment horizontal="right" vertical="center" wrapText="1"/>
    </xf>
    <xf numFmtId="38" fontId="66" fillId="0" borderId="85" xfId="52" applyFont="1" applyFill="1" applyBorder="1" applyAlignment="1" applyProtection="1">
      <alignment horizontal="right" vertical="center" wrapText="1"/>
    </xf>
    <xf numFmtId="38" fontId="34" fillId="0" borderId="28" xfId="52" applyFont="1" applyFill="1" applyBorder="1" applyAlignment="1" applyProtection="1">
      <alignment horizontal="right" vertical="center" wrapText="1"/>
      <protection locked="0"/>
    </xf>
    <xf numFmtId="38" fontId="66" fillId="0" borderId="84" xfId="52" applyFont="1" applyFill="1" applyBorder="1" applyAlignment="1" applyProtection="1">
      <alignment horizontal="right" vertical="center" wrapText="1"/>
    </xf>
    <xf numFmtId="38" fontId="66" fillId="0" borderId="12" xfId="52" applyFont="1" applyFill="1" applyBorder="1" applyAlignment="1" applyProtection="1">
      <alignment horizontal="right" vertical="center" wrapText="1"/>
    </xf>
    <xf numFmtId="0" fontId="28" fillId="0" borderId="62" xfId="51" applyFont="1" applyFill="1" applyBorder="1" applyAlignment="1" applyProtection="1">
      <alignment vertical="center"/>
    </xf>
    <xf numFmtId="0" fontId="28" fillId="0" borderId="31" xfId="51" applyFont="1" applyFill="1" applyBorder="1" applyAlignment="1" applyProtection="1">
      <alignment vertical="center"/>
    </xf>
    <xf numFmtId="187" fontId="34" fillId="0" borderId="0" xfId="52" applyNumberFormat="1" applyFont="1" applyFill="1" applyAlignment="1" applyProtection="1">
      <alignment vertical="center"/>
    </xf>
    <xf numFmtId="38" fontId="66" fillId="0" borderId="12" xfId="52" applyFont="1" applyFill="1" applyBorder="1" applyAlignment="1" applyProtection="1">
      <alignment horizontal="center" vertical="center" wrapText="1"/>
    </xf>
    <xf numFmtId="38" fontId="66" fillId="0" borderId="0" xfId="52" applyFont="1" applyFill="1" applyBorder="1" applyAlignment="1" applyProtection="1">
      <alignment horizontal="right" vertical="center" wrapText="1"/>
    </xf>
    <xf numFmtId="0" fontId="27" fillId="0" borderId="31" xfId="51" applyFont="1" applyFill="1" applyBorder="1" applyAlignment="1" applyProtection="1">
      <alignment vertical="center"/>
    </xf>
    <xf numFmtId="38" fontId="66" fillId="0" borderId="17" xfId="52" applyFont="1" applyFill="1" applyBorder="1" applyAlignment="1" applyProtection="1">
      <alignment horizontal="center" vertical="center" wrapText="1"/>
    </xf>
    <xf numFmtId="38" fontId="66" fillId="0" borderId="261" xfId="51" applyNumberFormat="1" applyFont="1" applyFill="1" applyBorder="1" applyAlignment="1">
      <alignment vertical="center" wrapText="1"/>
    </xf>
    <xf numFmtId="38" fontId="34" fillId="0" borderId="17" xfId="52" applyFont="1" applyFill="1" applyBorder="1" applyAlignment="1" applyProtection="1">
      <alignment horizontal="right" vertical="center" shrinkToFit="1"/>
    </xf>
    <xf numFmtId="38" fontId="34" fillId="0" borderId="261" xfId="51" applyNumberFormat="1" applyFont="1" applyFill="1" applyBorder="1" applyAlignment="1">
      <alignment vertical="center" wrapText="1"/>
    </xf>
    <xf numFmtId="0" fontId="28" fillId="0" borderId="19" xfId="51" applyFont="1" applyFill="1" applyBorder="1" applyAlignment="1" applyProtection="1"/>
    <xf numFmtId="0" fontId="28" fillId="0" borderId="0" xfId="51" applyFont="1" applyFill="1" applyAlignment="1" applyProtection="1"/>
    <xf numFmtId="0" fontId="28" fillId="0" borderId="87" xfId="51" applyFont="1" applyFill="1" applyBorder="1" applyAlignment="1" applyProtection="1">
      <alignment horizontal="center" vertical="center" wrapText="1"/>
    </xf>
    <xf numFmtId="38" fontId="65" fillId="0" borderId="86" xfId="52" applyFont="1" applyFill="1" applyBorder="1" applyAlignment="1" applyProtection="1">
      <alignment horizontal="right" vertical="center" wrapText="1"/>
    </xf>
    <xf numFmtId="38" fontId="34" fillId="0" borderId="271" xfId="52" applyFont="1" applyFill="1" applyBorder="1" applyAlignment="1" applyProtection="1">
      <alignment horizontal="right" vertical="center" wrapText="1"/>
    </xf>
    <xf numFmtId="38" fontId="34" fillId="0" borderId="272" xfId="52" applyFont="1" applyFill="1" applyBorder="1" applyAlignment="1" applyProtection="1">
      <alignment horizontal="right" vertical="center" wrapText="1"/>
    </xf>
    <xf numFmtId="38" fontId="34" fillId="0" borderId="87" xfId="52" applyNumberFormat="1" applyFont="1" applyFill="1" applyBorder="1" applyAlignment="1" applyProtection="1">
      <alignment horizontal="right" vertical="center" wrapText="1"/>
    </xf>
    <xf numFmtId="38" fontId="66" fillId="0" borderId="86" xfId="52" applyFont="1" applyFill="1" applyBorder="1" applyAlignment="1" applyProtection="1">
      <alignment horizontal="right" vertical="center" wrapText="1"/>
    </xf>
    <xf numFmtId="38" fontId="34" fillId="0" borderId="56" xfId="52" applyFont="1" applyFill="1" applyBorder="1" applyAlignment="1" applyProtection="1">
      <alignment horizontal="right" vertical="center" shrinkToFit="1"/>
    </xf>
    <xf numFmtId="38" fontId="34" fillId="0" borderId="74" xfId="52" applyFont="1" applyFill="1" applyBorder="1" applyAlignment="1" applyProtection="1">
      <alignment horizontal="right" vertical="center" wrapText="1"/>
    </xf>
    <xf numFmtId="38" fontId="34" fillId="0" borderId="30" xfId="52" applyFont="1" applyFill="1" applyBorder="1" applyAlignment="1" applyProtection="1">
      <alignment horizontal="right" vertical="center" wrapText="1"/>
      <protection locked="0"/>
    </xf>
    <xf numFmtId="38" fontId="66" fillId="0" borderId="87" xfId="52" applyFont="1" applyFill="1" applyBorder="1" applyAlignment="1" applyProtection="1">
      <alignment horizontal="right" vertical="center" wrapText="1"/>
    </xf>
    <xf numFmtId="0" fontId="13" fillId="0" borderId="31" xfId="51" applyFill="1" applyBorder="1" applyAlignment="1" applyProtection="1">
      <alignment horizontal="right" vertical="center"/>
    </xf>
    <xf numFmtId="38" fontId="13" fillId="0" borderId="31" xfId="51" applyNumberFormat="1" applyFill="1" applyBorder="1" applyAlignment="1" applyProtection="1">
      <alignment vertical="center"/>
    </xf>
    <xf numFmtId="0" fontId="13" fillId="0" borderId="14" xfId="51" applyFill="1" applyBorder="1" applyAlignment="1" applyProtection="1">
      <alignment vertical="center"/>
    </xf>
    <xf numFmtId="0" fontId="13" fillId="0" borderId="16" xfId="51" applyFill="1" applyBorder="1" applyAlignment="1" applyProtection="1">
      <alignment vertical="center"/>
    </xf>
    <xf numFmtId="38" fontId="34" fillId="0" borderId="15" xfId="52" applyFont="1" applyFill="1" applyBorder="1" applyAlignment="1" applyProtection="1">
      <alignment vertical="center"/>
    </xf>
    <xf numFmtId="38" fontId="34" fillId="0" borderId="89" xfId="52" applyNumberFormat="1" applyFont="1" applyFill="1" applyBorder="1" applyAlignment="1" applyProtection="1">
      <alignment horizontal="right" vertical="center" wrapText="1"/>
    </xf>
    <xf numFmtId="0" fontId="13" fillId="0" borderId="15" xfId="51" applyFill="1" applyBorder="1" applyAlignment="1" applyProtection="1">
      <alignment vertical="center"/>
    </xf>
    <xf numFmtId="38" fontId="13" fillId="0" borderId="11" xfId="51" applyNumberFormat="1" applyFill="1" applyBorder="1" applyAlignment="1" applyProtection="1">
      <alignment horizontal="right" vertical="center"/>
    </xf>
    <xf numFmtId="0" fontId="13" fillId="0" borderId="16" xfId="51" applyFill="1" applyBorder="1" applyAlignment="1" applyProtection="1">
      <alignment horizontal="right" vertical="center"/>
    </xf>
    <xf numFmtId="38" fontId="13" fillId="0" borderId="16" xfId="51" applyNumberFormat="1" applyFill="1" applyBorder="1" applyAlignment="1" applyProtection="1">
      <alignment vertical="center"/>
    </xf>
    <xf numFmtId="38" fontId="13" fillId="0" borderId="11" xfId="51" applyNumberFormat="1" applyFill="1" applyBorder="1" applyAlignment="1" applyProtection="1">
      <alignment vertical="center"/>
    </xf>
    <xf numFmtId="38" fontId="13" fillId="0" borderId="0" xfId="51" applyNumberFormat="1" applyFill="1" applyBorder="1" applyAlignment="1" applyProtection="1">
      <alignment vertical="center"/>
    </xf>
    <xf numFmtId="38" fontId="34" fillId="0" borderId="0" xfId="52" applyFont="1" applyAlignment="1" applyProtection="1">
      <alignment vertical="center"/>
    </xf>
    <xf numFmtId="0" fontId="13" fillId="0" borderId="0" xfId="51" applyAlignment="1" applyProtection="1">
      <alignment vertical="center"/>
      <protection locked="0"/>
    </xf>
    <xf numFmtId="0" fontId="13" fillId="0" borderId="31" xfId="51" applyFill="1" applyBorder="1" applyAlignment="1" applyProtection="1">
      <alignment vertical="center"/>
    </xf>
    <xf numFmtId="38" fontId="0" fillId="0" borderId="31" xfId="52" applyFont="1" applyFill="1" applyBorder="1" applyAlignment="1" applyProtection="1">
      <alignment vertical="center"/>
    </xf>
    <xf numFmtId="10" fontId="70" fillId="0" borderId="0" xfId="51" applyNumberFormat="1" applyFont="1" applyFill="1" applyAlignment="1" applyProtection="1">
      <alignment vertical="center"/>
    </xf>
    <xf numFmtId="0" fontId="13" fillId="0" borderId="0" xfId="51" applyFill="1" applyAlignment="1" applyProtection="1">
      <alignment horizontal="center" vertical="center"/>
    </xf>
    <xf numFmtId="10" fontId="71" fillId="0" borderId="0" xfId="51" applyNumberFormat="1" applyFont="1" applyFill="1" applyAlignment="1" applyProtection="1">
      <alignment vertical="center"/>
    </xf>
    <xf numFmtId="38" fontId="66" fillId="0" borderId="0" xfId="52" applyFont="1" applyFill="1" applyBorder="1" applyAlignment="1" applyProtection="1">
      <alignment horizontal="center" vertical="center" wrapText="1"/>
    </xf>
    <xf numFmtId="38" fontId="66" fillId="0" borderId="261" xfId="51" applyNumberFormat="1" applyFont="1" applyFill="1" applyBorder="1" applyAlignment="1">
      <alignment horizontal="right" vertical="center" wrapText="1"/>
    </xf>
    <xf numFmtId="38" fontId="66" fillId="0" borderId="19" xfId="52" applyFont="1" applyFill="1" applyBorder="1" applyAlignment="1" applyProtection="1">
      <alignment horizontal="right" vertical="center" wrapText="1"/>
    </xf>
    <xf numFmtId="38" fontId="65" fillId="0" borderId="273" xfId="52" applyFont="1" applyFill="1" applyBorder="1" applyAlignment="1" applyProtection="1">
      <alignment horizontal="right" vertical="center" wrapText="1"/>
    </xf>
    <xf numFmtId="38" fontId="65" fillId="0" borderId="274" xfId="52" applyFont="1" applyFill="1" applyBorder="1" applyAlignment="1" applyProtection="1">
      <alignment horizontal="right" vertical="center" wrapText="1"/>
    </xf>
    <xf numFmtId="38" fontId="66" fillId="0" borderId="13" xfId="52" applyFont="1" applyFill="1" applyBorder="1" applyAlignment="1" applyProtection="1">
      <alignment horizontal="right" vertical="center" wrapText="1"/>
    </xf>
    <xf numFmtId="38" fontId="66" fillId="0" borderId="31" xfId="52" applyFont="1" applyFill="1" applyBorder="1" applyAlignment="1" applyProtection="1">
      <alignment horizontal="right" vertical="center" wrapText="1"/>
    </xf>
    <xf numFmtId="38" fontId="66" fillId="0" borderId="15" xfId="52" applyFont="1" applyFill="1" applyBorder="1" applyAlignment="1" applyProtection="1">
      <alignment horizontal="right" vertical="center" wrapText="1"/>
    </xf>
    <xf numFmtId="38" fontId="34" fillId="0" borderId="13" xfId="52" applyFont="1" applyFill="1" applyBorder="1" applyAlignment="1" applyProtection="1">
      <alignment horizontal="right" vertical="center" wrapText="1"/>
      <protection locked="0"/>
    </xf>
    <xf numFmtId="38" fontId="66" fillId="0" borderId="13" xfId="52" applyFont="1" applyFill="1" applyBorder="1" applyAlignment="1" applyProtection="1">
      <alignment vertical="center" wrapText="1"/>
    </xf>
    <xf numFmtId="38" fontId="13" fillId="0" borderId="0" xfId="52" applyFont="1" applyFill="1" applyBorder="1" applyAlignment="1" applyProtection="1">
      <alignment vertical="center" wrapText="1"/>
    </xf>
    <xf numFmtId="0" fontId="13" fillId="0" borderId="0" xfId="51" applyFill="1" applyBorder="1" applyProtection="1"/>
    <xf numFmtId="38" fontId="13" fillId="0" borderId="0" xfId="51" applyNumberFormat="1" applyFill="1" applyAlignment="1" applyProtection="1">
      <alignment vertical="center"/>
    </xf>
    <xf numFmtId="0" fontId="30" fillId="24" borderId="14" xfId="0" applyFont="1" applyFill="1" applyBorder="1" applyAlignment="1" applyProtection="1">
      <alignment vertical="center" shrinkToFit="1"/>
      <protection locked="0"/>
    </xf>
    <xf numFmtId="0" fontId="30" fillId="24" borderId="59" xfId="0" applyFont="1" applyFill="1" applyBorder="1" applyAlignment="1" applyProtection="1">
      <alignment vertical="center"/>
      <protection locked="0"/>
    </xf>
    <xf numFmtId="0" fontId="30" fillId="24" borderId="61" xfId="0" applyFont="1" applyFill="1" applyBorder="1" applyAlignment="1" applyProtection="1">
      <alignment vertical="center"/>
      <protection locked="0"/>
    </xf>
    <xf numFmtId="177" fontId="30" fillId="24" borderId="29" xfId="28" applyNumberFormat="1" applyFont="1" applyFill="1" applyBorder="1" applyAlignment="1">
      <alignment vertical="center" justifyLastLine="1"/>
    </xf>
    <xf numFmtId="0" fontId="30" fillId="24" borderId="62" xfId="0" applyFont="1" applyFill="1" applyBorder="1" applyAlignment="1" applyProtection="1">
      <alignment vertical="center"/>
      <protection locked="0"/>
    </xf>
    <xf numFmtId="14" fontId="30" fillId="24" borderId="31" xfId="0" applyNumberFormat="1" applyFont="1" applyFill="1" applyBorder="1" applyAlignment="1" applyProtection="1">
      <alignment vertical="center"/>
      <protection locked="0"/>
    </xf>
    <xf numFmtId="38" fontId="30" fillId="24" borderId="31" xfId="34" applyFont="1" applyFill="1" applyBorder="1" applyAlignment="1" applyProtection="1">
      <alignment vertical="center"/>
      <protection locked="0"/>
    </xf>
    <xf numFmtId="14" fontId="30" fillId="24" borderId="65" xfId="0" applyNumberFormat="1" applyFont="1" applyFill="1" applyBorder="1" applyAlignment="1" applyProtection="1">
      <alignment vertical="center"/>
      <protection locked="0"/>
    </xf>
    <xf numFmtId="0" fontId="44" fillId="28" borderId="240" xfId="48" applyFont="1" applyFill="1" applyBorder="1" applyAlignment="1" applyProtection="1">
      <alignment horizontal="left" vertical="center"/>
    </xf>
    <xf numFmtId="0" fontId="38" fillId="28" borderId="26" xfId="48" applyFont="1" applyFill="1" applyBorder="1" applyAlignment="1" applyProtection="1">
      <alignment horizontal="left" vertical="center"/>
    </xf>
    <xf numFmtId="0" fontId="38" fillId="28" borderId="213" xfId="48" applyFont="1" applyFill="1" applyBorder="1" applyAlignment="1" applyProtection="1">
      <alignment horizontal="left" vertical="center"/>
    </xf>
    <xf numFmtId="49" fontId="72" fillId="28" borderId="214" xfId="48" applyNumberFormat="1" applyFont="1" applyFill="1" applyBorder="1" applyAlignment="1" applyProtection="1">
      <alignment horizontal="right" vertical="center"/>
    </xf>
    <xf numFmtId="0" fontId="73" fillId="28" borderId="0" xfId="48" applyFont="1" applyFill="1" applyBorder="1" applyAlignment="1" applyProtection="1">
      <alignment horizontal="left" vertical="center"/>
    </xf>
    <xf numFmtId="0" fontId="38" fillId="28" borderId="0" xfId="48" applyFont="1" applyFill="1" applyBorder="1" applyAlignment="1" applyProtection="1">
      <alignment horizontal="left" vertical="center"/>
    </xf>
    <xf numFmtId="0" fontId="38" fillId="28" borderId="275" xfId="48" applyFont="1" applyFill="1" applyBorder="1" applyAlignment="1" applyProtection="1">
      <alignment horizontal="left" vertical="center"/>
    </xf>
    <xf numFmtId="0" fontId="30" fillId="32" borderId="0" xfId="47" applyFont="1" applyFill="1" applyAlignment="1">
      <alignment vertical="center"/>
    </xf>
    <xf numFmtId="180" fontId="30" fillId="0" borderId="169" xfId="48" applyNumberFormat="1" applyFont="1" applyFill="1" applyBorder="1" applyAlignment="1" applyProtection="1">
      <alignment horizontal="right" vertical="center" shrinkToFit="1"/>
    </xf>
    <xf numFmtId="180" fontId="30" fillId="0" borderId="170" xfId="48" applyNumberFormat="1" applyFont="1" applyFill="1" applyBorder="1" applyAlignment="1" applyProtection="1">
      <alignment horizontal="right" vertical="center" shrinkToFit="1"/>
    </xf>
    <xf numFmtId="180" fontId="30" fillId="0" borderId="171" xfId="48" applyNumberFormat="1" applyFont="1" applyFill="1" applyBorder="1" applyAlignment="1" applyProtection="1">
      <alignment horizontal="right" vertical="center" shrinkToFit="1"/>
    </xf>
    <xf numFmtId="180" fontId="30" fillId="0" borderId="172" xfId="48" applyNumberFormat="1" applyFont="1" applyFill="1" applyBorder="1" applyAlignment="1" applyProtection="1">
      <alignment horizontal="right" vertical="center" shrinkToFit="1"/>
    </xf>
    <xf numFmtId="0" fontId="30" fillId="0" borderId="0" xfId="47" applyFont="1" applyFill="1" applyAlignment="1">
      <alignment vertical="center"/>
    </xf>
    <xf numFmtId="0" fontId="75" fillId="28" borderId="278" xfId="48" applyFont="1" applyFill="1" applyBorder="1" applyAlignment="1" applyProtection="1">
      <alignment vertical="center"/>
    </xf>
    <xf numFmtId="0" fontId="75" fillId="28" borderId="279" xfId="48" applyFont="1" applyFill="1" applyBorder="1" applyAlignment="1">
      <alignment vertical="center"/>
    </xf>
    <xf numFmtId="0" fontId="30" fillId="0" borderId="249" xfId="0" applyFont="1" applyBorder="1" applyAlignment="1">
      <alignment horizontal="center" vertical="center"/>
    </xf>
    <xf numFmtId="0" fontId="30" fillId="0" borderId="61" xfId="0" applyFont="1" applyFill="1" applyBorder="1" applyAlignment="1">
      <alignment horizontal="center" vertical="center"/>
    </xf>
    <xf numFmtId="0" fontId="30" fillId="0" borderId="32" xfId="0" applyFont="1" applyFill="1" applyBorder="1" applyAlignment="1">
      <alignment horizontal="center" vertical="center"/>
    </xf>
    <xf numFmtId="0" fontId="30" fillId="0" borderId="29" xfId="0" applyFont="1" applyFill="1" applyBorder="1" applyAlignment="1">
      <alignment horizontal="center" vertical="center"/>
    </xf>
    <xf numFmtId="0" fontId="30" fillId="0" borderId="252" xfId="0" applyFont="1" applyBorder="1" applyAlignment="1">
      <alignment horizontal="center" vertical="center"/>
    </xf>
    <xf numFmtId="0" fontId="76" fillId="0" borderId="0" xfId="0" applyFont="1">
      <alignment vertical="center"/>
    </xf>
    <xf numFmtId="0" fontId="76" fillId="0" borderId="0" xfId="0" applyFont="1" applyFill="1" applyBorder="1" applyAlignment="1">
      <alignment horizontal="left" vertical="top" wrapText="1"/>
    </xf>
    <xf numFmtId="0" fontId="77" fillId="0" borderId="0" xfId="0" applyFont="1" applyAlignment="1" applyProtection="1">
      <alignment horizontal="left" vertical="center"/>
      <protection locked="0"/>
    </xf>
    <xf numFmtId="0" fontId="77" fillId="0" borderId="0" xfId="0" applyFont="1" applyAlignment="1" applyProtection="1">
      <alignment vertical="center"/>
      <protection locked="0"/>
    </xf>
    <xf numFmtId="0" fontId="3" fillId="30" borderId="11" xfId="0" applyFont="1" applyFill="1" applyBorder="1" applyAlignment="1">
      <alignment horizontal="left" vertical="center"/>
    </xf>
    <xf numFmtId="0" fontId="3" fillId="30" borderId="11" xfId="0" applyFont="1" applyFill="1" applyBorder="1" applyAlignment="1" applyProtection="1">
      <alignment horizontal="center" vertical="center" shrinkToFit="1"/>
      <protection locked="0"/>
    </xf>
    <xf numFmtId="0" fontId="0" fillId="30" borderId="11" xfId="0" applyFont="1" applyFill="1" applyBorder="1" applyAlignment="1">
      <alignment horizontal="center" vertical="center"/>
    </xf>
    <xf numFmtId="0" fontId="0" fillId="30" borderId="11" xfId="0" applyFont="1" applyFill="1" applyBorder="1" applyAlignment="1">
      <alignment horizontal="left" vertical="center"/>
    </xf>
    <xf numFmtId="0" fontId="6" fillId="30" borderId="11" xfId="0" applyFont="1" applyFill="1" applyBorder="1" applyAlignment="1">
      <alignment horizontal="center" vertical="center"/>
    </xf>
    <xf numFmtId="0" fontId="6" fillId="30" borderId="40" xfId="0" applyFont="1" applyFill="1" applyBorder="1" applyAlignment="1">
      <alignment horizontal="center" vertical="center"/>
    </xf>
    <xf numFmtId="0" fontId="3" fillId="30" borderId="19" xfId="0" applyFont="1" applyFill="1" applyBorder="1" applyAlignment="1">
      <alignment horizontal="left" vertical="center"/>
    </xf>
    <xf numFmtId="0" fontId="3" fillId="30" borderId="19" xfId="0" applyFont="1" applyFill="1" applyBorder="1" applyAlignment="1" applyProtection="1">
      <alignment horizontal="center" vertical="center" shrinkToFit="1"/>
      <protection locked="0"/>
    </xf>
    <xf numFmtId="0" fontId="0" fillId="30" borderId="19" xfId="0" applyFont="1" applyFill="1" applyBorder="1" applyAlignment="1">
      <alignment horizontal="center" vertical="center"/>
    </xf>
    <xf numFmtId="0" fontId="0" fillId="30" borderId="19" xfId="0" applyFont="1" applyFill="1" applyBorder="1" applyAlignment="1">
      <alignment horizontal="left" vertical="center"/>
    </xf>
    <xf numFmtId="0" fontId="6" fillId="30" borderId="19" xfId="0" applyFont="1" applyFill="1" applyBorder="1" applyAlignment="1">
      <alignment horizontal="center" vertical="center"/>
    </xf>
    <xf numFmtId="0" fontId="6" fillId="30" borderId="45" xfId="0" applyFont="1" applyFill="1" applyBorder="1" applyAlignment="1">
      <alignment horizontal="center" vertical="center"/>
    </xf>
    <xf numFmtId="0" fontId="3" fillId="30" borderId="0" xfId="0" applyFont="1" applyFill="1" applyBorder="1" applyAlignment="1" applyProtection="1">
      <alignment horizontal="center" vertical="center" shrinkToFit="1"/>
      <protection locked="0"/>
    </xf>
    <xf numFmtId="0" fontId="0" fillId="30" borderId="0" xfId="0" applyFont="1" applyFill="1" applyBorder="1" applyAlignment="1">
      <alignment horizontal="center" vertical="center"/>
    </xf>
    <xf numFmtId="0" fontId="0" fillId="30" borderId="0" xfId="0" applyFont="1" applyFill="1" applyBorder="1" applyAlignment="1">
      <alignment horizontal="left" vertical="center"/>
    </xf>
    <xf numFmtId="0" fontId="6" fillId="30" borderId="0" xfId="0" applyFont="1" applyFill="1" applyBorder="1" applyAlignment="1">
      <alignment horizontal="center" vertical="center"/>
    </xf>
    <xf numFmtId="0" fontId="6" fillId="30" borderId="38" xfId="0" applyFont="1" applyFill="1" applyBorder="1" applyAlignment="1">
      <alignment horizontal="center" vertical="center"/>
    </xf>
    <xf numFmtId="0" fontId="28" fillId="0" borderId="29" xfId="51" applyFont="1" applyFill="1" applyBorder="1" applyAlignment="1" applyProtection="1">
      <alignment horizontal="center" vertical="center" wrapText="1"/>
    </xf>
    <xf numFmtId="0" fontId="28" fillId="0" borderId="59" xfId="51" applyFont="1" applyFill="1" applyBorder="1" applyAlignment="1" applyProtection="1">
      <alignment horizontal="center" wrapText="1"/>
    </xf>
    <xf numFmtId="37" fontId="45" fillId="0" borderId="119" xfId="48" applyNumberFormat="1" applyFont="1" applyFill="1" applyBorder="1" applyAlignment="1" applyProtection="1">
      <alignment horizontal="center" vertical="center"/>
    </xf>
    <xf numFmtId="0" fontId="0" fillId="0" borderId="32" xfId="0" applyFont="1" applyBorder="1" applyAlignment="1" applyProtection="1">
      <alignment horizontal="center" vertical="center" wrapText="1"/>
      <protection locked="0"/>
    </xf>
    <xf numFmtId="0" fontId="1" fillId="0" borderId="57" xfId="0" applyFont="1" applyBorder="1" applyAlignment="1" applyProtection="1">
      <alignment horizontal="center" vertical="center" wrapText="1"/>
      <protection locked="0"/>
    </xf>
    <xf numFmtId="0" fontId="0" fillId="0" borderId="11" xfId="0" applyFill="1" applyBorder="1" applyAlignment="1" applyProtection="1">
      <alignment horizontal="left" vertical="center" shrinkToFit="1"/>
      <protection locked="0"/>
    </xf>
    <xf numFmtId="0" fontId="0" fillId="0" borderId="0" xfId="0" applyBorder="1" applyAlignment="1" applyProtection="1">
      <alignment horizontal="center" vertical="center"/>
      <protection locked="0"/>
    </xf>
    <xf numFmtId="0" fontId="74" fillId="28" borderId="284" xfId="47" applyFont="1" applyFill="1" applyBorder="1" applyAlignment="1">
      <alignment vertical="center" wrapText="1"/>
    </xf>
    <xf numFmtId="0" fontId="74" fillId="28" borderId="285" xfId="47" applyFont="1" applyFill="1" applyBorder="1" applyAlignment="1">
      <alignment vertical="center"/>
    </xf>
    <xf numFmtId="0" fontId="74" fillId="28" borderId="286" xfId="47" applyFont="1" applyFill="1" applyBorder="1" applyAlignment="1">
      <alignment vertical="center"/>
    </xf>
    <xf numFmtId="0" fontId="80" fillId="0" borderId="0" xfId="50" applyFont="1" applyAlignment="1">
      <alignment vertical="center"/>
    </xf>
    <xf numFmtId="0" fontId="81" fillId="0" borderId="0" xfId="50" applyFont="1" applyAlignment="1">
      <alignment vertical="center"/>
    </xf>
    <xf numFmtId="0" fontId="82" fillId="0" borderId="0" xfId="50" applyFont="1" applyAlignment="1">
      <alignment vertical="center"/>
    </xf>
    <xf numFmtId="0" fontId="83" fillId="0" borderId="0" xfId="50" applyFont="1" applyAlignment="1">
      <alignment vertical="center"/>
    </xf>
    <xf numFmtId="0" fontId="83" fillId="0" borderId="0" xfId="50" applyFont="1" applyAlignment="1">
      <alignment horizontal="left" vertical="center"/>
    </xf>
    <xf numFmtId="0" fontId="83" fillId="0" borderId="0" xfId="50" applyFont="1" applyAlignment="1">
      <alignment horizontal="right" vertical="center"/>
    </xf>
    <xf numFmtId="0" fontId="84" fillId="0" borderId="0" xfId="50" applyFont="1" applyAlignment="1">
      <alignment vertical="center"/>
    </xf>
    <xf numFmtId="0" fontId="85" fillId="0" borderId="0" xfId="50" applyFont="1" applyAlignment="1">
      <alignment vertical="center"/>
    </xf>
    <xf numFmtId="0" fontId="86" fillId="0" borderId="0" xfId="50" applyFont="1" applyAlignment="1">
      <alignment horizontal="right" vertical="center"/>
    </xf>
    <xf numFmtId="0" fontId="87" fillId="0" borderId="16" xfId="50" applyFont="1" applyFill="1" applyBorder="1" applyAlignment="1">
      <alignment vertical="center"/>
    </xf>
    <xf numFmtId="0" fontId="80" fillId="0" borderId="32" xfId="50" applyFont="1" applyBorder="1" applyAlignment="1">
      <alignment vertical="center"/>
    </xf>
    <xf numFmtId="0" fontId="80" fillId="0" borderId="29" xfId="50" applyFont="1" applyBorder="1" applyAlignment="1">
      <alignment vertical="center"/>
    </xf>
    <xf numFmtId="38" fontId="80" fillId="0" borderId="32" xfId="50" applyNumberFormat="1" applyFont="1" applyBorder="1" applyAlignment="1">
      <alignment vertical="center"/>
    </xf>
    <xf numFmtId="38" fontId="80" fillId="0" borderId="31" xfId="50" applyNumberFormat="1" applyFont="1" applyBorder="1" applyAlignment="1">
      <alignment vertical="center"/>
    </xf>
    <xf numFmtId="38" fontId="80" fillId="0" borderId="29" xfId="50" applyNumberFormat="1" applyFont="1" applyBorder="1" applyAlignment="1">
      <alignment vertical="center"/>
    </xf>
    <xf numFmtId="0" fontId="84" fillId="0" borderId="107" xfId="50" applyFont="1" applyBorder="1" applyAlignment="1">
      <alignment horizontal="center" vertical="center"/>
    </xf>
    <xf numFmtId="0" fontId="84" fillId="0" borderId="107" xfId="50" applyFont="1" applyBorder="1" applyAlignment="1">
      <alignment horizontal="right" vertical="center"/>
    </xf>
    <xf numFmtId="0" fontId="80" fillId="0" borderId="0" xfId="50" applyFont="1" applyBorder="1" applyAlignment="1">
      <alignment vertical="center"/>
    </xf>
    <xf numFmtId="0" fontId="93" fillId="0" borderId="0" xfId="50" applyFont="1" applyFill="1" applyBorder="1" applyAlignment="1">
      <alignment vertical="center" shrinkToFit="1"/>
    </xf>
    <xf numFmtId="0" fontId="93" fillId="0" borderId="0" xfId="50" applyFont="1" applyFill="1" applyBorder="1" applyAlignment="1">
      <alignment horizontal="right" vertical="center" wrapText="1" shrinkToFit="1"/>
    </xf>
    <xf numFmtId="0" fontId="94" fillId="0" borderId="0" xfId="50" applyFont="1" applyFill="1" applyBorder="1" applyAlignment="1">
      <alignment vertical="center" shrinkToFit="1"/>
    </xf>
    <xf numFmtId="38" fontId="80" fillId="0" borderId="0" xfId="50" applyNumberFormat="1" applyFont="1" applyBorder="1" applyAlignment="1">
      <alignment vertical="center"/>
    </xf>
    <xf numFmtId="38" fontId="95" fillId="0" borderId="0" xfId="35" applyFont="1" applyFill="1" applyAlignment="1" applyProtection="1">
      <alignment vertical="center"/>
    </xf>
    <xf numFmtId="38" fontId="96" fillId="0" borderId="0" xfId="35" applyFont="1" applyFill="1" applyAlignment="1" applyProtection="1">
      <alignment vertical="center"/>
    </xf>
    <xf numFmtId="38" fontId="97" fillId="0" borderId="0" xfId="35" applyFont="1" applyFill="1" applyAlignment="1" applyProtection="1">
      <alignment horizontal="right"/>
    </xf>
    <xf numFmtId="38" fontId="96" fillId="0" borderId="0" xfId="35" applyFont="1" applyFill="1" applyBorder="1" applyAlignment="1" applyProtection="1">
      <alignment vertical="center"/>
    </xf>
    <xf numFmtId="38" fontId="98" fillId="0" borderId="14" xfId="35" applyFont="1" applyFill="1" applyBorder="1" applyAlignment="1" applyProtection="1">
      <alignment horizontal="center" vertical="center"/>
    </xf>
    <xf numFmtId="38" fontId="97" fillId="0" borderId="15" xfId="35" applyFont="1" applyFill="1" applyBorder="1" applyAlignment="1" applyProtection="1">
      <alignment horizontal="right" vertical="center"/>
    </xf>
    <xf numFmtId="38" fontId="93" fillId="0" borderId="17" xfId="35" applyFont="1" applyFill="1" applyBorder="1" applyAlignment="1" applyProtection="1">
      <alignment vertical="center"/>
    </xf>
    <xf numFmtId="38" fontId="97" fillId="0" borderId="0" xfId="35" applyFont="1" applyFill="1" applyBorder="1" applyAlignment="1" applyProtection="1">
      <alignment horizontal="right" vertical="center"/>
    </xf>
    <xf numFmtId="38" fontId="97" fillId="0" borderId="10" xfId="35" applyFont="1" applyFill="1" applyBorder="1" applyAlignment="1" applyProtection="1">
      <alignment horizontal="right" vertical="center"/>
    </xf>
    <xf numFmtId="38" fontId="97" fillId="0" borderId="30" xfId="35" applyFont="1" applyFill="1" applyBorder="1" applyAlignment="1" applyProtection="1">
      <alignment horizontal="right" vertical="center"/>
    </xf>
    <xf numFmtId="0" fontId="101" fillId="0" borderId="0" xfId="50" applyFont="1" applyAlignment="1">
      <alignment horizontal="left" vertical="center"/>
    </xf>
    <xf numFmtId="0" fontId="101" fillId="0" borderId="0" xfId="50" applyFont="1" applyFill="1" applyBorder="1" applyAlignment="1">
      <alignment vertical="center" shrinkToFit="1"/>
    </xf>
    <xf numFmtId="0" fontId="101" fillId="0" borderId="213" xfId="50" applyFont="1" applyBorder="1" applyAlignment="1">
      <alignment vertical="center" shrinkToFit="1"/>
    </xf>
    <xf numFmtId="0" fontId="101" fillId="0" borderId="215" xfId="50" applyFont="1" applyBorder="1" applyAlignment="1">
      <alignment vertical="center" shrinkToFit="1"/>
    </xf>
    <xf numFmtId="0" fontId="104" fillId="0" borderId="0" xfId="50" applyFont="1" applyAlignment="1">
      <alignment vertical="center"/>
    </xf>
    <xf numFmtId="38" fontId="104" fillId="0" borderId="0" xfId="50" applyNumberFormat="1" applyFont="1" applyBorder="1" applyAlignment="1">
      <alignment vertical="center"/>
    </xf>
    <xf numFmtId="0" fontId="104" fillId="0" borderId="0" xfId="50" applyFont="1" applyBorder="1" applyAlignment="1">
      <alignment vertical="center"/>
    </xf>
    <xf numFmtId="38" fontId="90" fillId="0" borderId="86" xfId="35" applyFont="1" applyFill="1" applyBorder="1" applyAlignment="1" applyProtection="1">
      <alignment vertical="center"/>
    </xf>
    <xf numFmtId="38" fontId="90" fillId="0" borderId="30" xfId="35" applyFont="1" applyFill="1" applyBorder="1" applyAlignment="1" applyProtection="1">
      <alignment vertical="center"/>
    </xf>
    <xf numFmtId="38" fontId="90" fillId="0" borderId="86" xfId="54" applyFont="1" applyBorder="1" applyAlignment="1">
      <alignment vertical="center"/>
    </xf>
    <xf numFmtId="38" fontId="90" fillId="0" borderId="19" xfId="35" applyFont="1" applyFill="1" applyBorder="1" applyAlignment="1" applyProtection="1">
      <alignment horizontal="right" vertical="center"/>
    </xf>
    <xf numFmtId="0" fontId="87" fillId="0" borderId="315" xfId="50" applyFont="1" applyBorder="1" applyAlignment="1">
      <alignment vertical="center"/>
    </xf>
    <xf numFmtId="38" fontId="100" fillId="0" borderId="0" xfId="35" applyFont="1" applyFill="1" applyAlignment="1" applyProtection="1">
      <alignment vertical="center"/>
    </xf>
    <xf numFmtId="38" fontId="106" fillId="0" borderId="0" xfId="35" applyFont="1" applyFill="1" applyBorder="1" applyAlignment="1" applyProtection="1">
      <alignment vertical="center"/>
    </xf>
    <xf numFmtId="38" fontId="100" fillId="0" borderId="0" xfId="35" applyFont="1" applyFill="1" applyBorder="1" applyAlignment="1" applyProtection="1">
      <alignment vertical="center"/>
    </xf>
    <xf numFmtId="38" fontId="100" fillId="0" borderId="79" xfId="54" applyFont="1" applyFill="1" applyBorder="1" applyAlignment="1" applyProtection="1">
      <alignment horizontal="center" vertical="center" shrinkToFit="1"/>
    </xf>
    <xf numFmtId="38" fontId="100" fillId="0" borderId="79" xfId="35" applyFont="1" applyFill="1" applyBorder="1" applyAlignment="1" applyProtection="1">
      <alignment horizontal="center" vertical="center" shrinkToFit="1"/>
    </xf>
    <xf numFmtId="38" fontId="100" fillId="0" borderId="28" xfId="54" applyFont="1" applyFill="1" applyBorder="1" applyAlignment="1" applyProtection="1">
      <alignment horizontal="center" vertical="center"/>
    </xf>
    <xf numFmtId="38" fontId="100" fillId="0" borderId="28" xfId="35" applyFont="1" applyFill="1" applyBorder="1" applyAlignment="1" applyProtection="1">
      <alignment horizontal="center" vertical="center"/>
    </xf>
    <xf numFmtId="38" fontId="100" fillId="0" borderId="30" xfId="54" applyFont="1" applyFill="1" applyBorder="1" applyAlignment="1" applyProtection="1">
      <alignment horizontal="right" vertical="center" shrinkToFit="1"/>
    </xf>
    <xf numFmtId="38" fontId="100" fillId="0" borderId="30" xfId="35" applyFont="1" applyFill="1" applyBorder="1" applyAlignment="1" applyProtection="1">
      <alignment horizontal="center" vertical="center" shrinkToFit="1"/>
    </xf>
    <xf numFmtId="38" fontId="100" fillId="0" borderId="0" xfId="35" applyFont="1" applyFill="1" applyBorder="1" applyAlignment="1" applyProtection="1">
      <alignment horizontal="center" vertical="center"/>
    </xf>
    <xf numFmtId="38" fontId="100" fillId="0" borderId="0" xfId="54" applyFont="1" applyFill="1" applyBorder="1" applyAlignment="1" applyProtection="1">
      <alignment horizontal="right" vertical="center"/>
    </xf>
    <xf numFmtId="38" fontId="100" fillId="0" borderId="0" xfId="54" applyFont="1" applyFill="1" applyBorder="1" applyAlignment="1" applyProtection="1">
      <alignment horizontal="right" vertical="center" shrinkToFit="1"/>
    </xf>
    <xf numFmtId="38" fontId="100" fillId="0" borderId="0" xfId="35" applyFont="1" applyFill="1" applyBorder="1" applyAlignment="1" applyProtection="1">
      <alignment horizontal="center" vertical="center" shrinkToFit="1"/>
    </xf>
    <xf numFmtId="38" fontId="95" fillId="0" borderId="0" xfId="35" applyFont="1" applyFill="1" applyBorder="1" applyAlignment="1" applyProtection="1">
      <alignment horizontal="right" vertical="center"/>
    </xf>
    <xf numFmtId="0" fontId="104" fillId="0" borderId="0" xfId="50" applyFont="1" applyBorder="1" applyAlignment="1">
      <alignment horizontal="center" vertical="center"/>
    </xf>
    <xf numFmtId="38" fontId="100" fillId="0" borderId="86" xfId="54" applyFont="1" applyBorder="1" applyAlignment="1">
      <alignment vertical="center"/>
    </xf>
    <xf numFmtId="0" fontId="104" fillId="0" borderId="315" xfId="50" applyFont="1" applyBorder="1" applyAlignment="1">
      <alignment vertical="center"/>
    </xf>
    <xf numFmtId="38" fontId="90" fillId="0" borderId="0" xfId="35" applyFont="1" applyFill="1" applyBorder="1" applyAlignment="1" applyProtection="1">
      <alignment vertical="center"/>
    </xf>
    <xf numFmtId="38" fontId="90" fillId="0" borderId="0" xfId="35" applyFont="1" applyFill="1" applyBorder="1" applyAlignment="1" applyProtection="1">
      <alignment horizontal="right" vertical="center"/>
    </xf>
    <xf numFmtId="38" fontId="105" fillId="0" borderId="0" xfId="35" applyFont="1" applyFill="1" applyBorder="1" applyAlignment="1" applyProtection="1">
      <alignment horizontal="right" vertical="center" shrinkToFit="1"/>
    </xf>
    <xf numFmtId="0" fontId="104" fillId="0" borderId="0" xfId="50" applyFont="1" applyFill="1" applyBorder="1" applyAlignment="1">
      <alignment horizontal="left" vertical="center" shrinkToFit="1"/>
    </xf>
    <xf numFmtId="0" fontId="95" fillId="0" borderId="0" xfId="50" applyFont="1" applyBorder="1" applyAlignment="1">
      <alignment vertical="center"/>
    </xf>
    <xf numFmtId="0" fontId="107" fillId="0" borderId="81" xfId="50" applyFont="1" applyBorder="1" applyAlignment="1">
      <alignment horizontal="center" vertical="center" shrinkToFit="1"/>
    </xf>
    <xf numFmtId="0" fontId="107" fillId="0" borderId="58" xfId="50" applyFont="1" applyBorder="1" applyAlignment="1">
      <alignment vertical="center" shrinkToFit="1"/>
    </xf>
    <xf numFmtId="0" fontId="107" fillId="0" borderId="58" xfId="50" applyFont="1" applyBorder="1" applyAlignment="1">
      <alignment vertical="center"/>
    </xf>
    <xf numFmtId="0" fontId="107" fillId="0" borderId="296" xfId="50" applyFont="1" applyBorder="1" applyAlignment="1">
      <alignment horizontal="right" vertical="center"/>
    </xf>
    <xf numFmtId="0" fontId="107" fillId="24" borderId="285" xfId="50" applyFont="1" applyFill="1" applyBorder="1" applyAlignment="1" applyProtection="1">
      <alignment vertical="center"/>
      <protection locked="0"/>
    </xf>
    <xf numFmtId="0" fontId="107" fillId="0" borderId="285" xfId="50" applyFont="1" applyBorder="1" applyAlignment="1">
      <alignment horizontal="center" vertical="center"/>
    </xf>
    <xf numFmtId="0" fontId="107" fillId="0" borderId="285" xfId="50" applyFont="1" applyBorder="1" applyAlignment="1">
      <alignment horizontal="right" vertical="center"/>
    </xf>
    <xf numFmtId="0" fontId="107" fillId="0" borderId="295" xfId="50" applyFont="1" applyBorder="1" applyAlignment="1">
      <alignment horizontal="right" vertical="center"/>
    </xf>
    <xf numFmtId="0" fontId="107" fillId="0" borderId="56" xfId="50" applyFont="1" applyBorder="1" applyAlignment="1">
      <alignment horizontal="center" vertical="center"/>
    </xf>
    <xf numFmtId="0" fontId="107" fillId="24" borderId="19" xfId="50" applyFont="1" applyFill="1" applyBorder="1" applyAlignment="1" applyProtection="1">
      <alignment vertical="center" shrinkToFit="1"/>
      <protection locked="0"/>
    </xf>
    <xf numFmtId="0" fontId="107" fillId="0" borderId="19" xfId="50" applyFont="1" applyBorder="1" applyAlignment="1">
      <alignment vertical="center"/>
    </xf>
    <xf numFmtId="0" fontId="107" fillId="0" borderId="13" xfId="50" applyFont="1" applyBorder="1" applyAlignment="1">
      <alignment horizontal="center" vertical="center"/>
    </xf>
    <xf numFmtId="0" fontId="33" fillId="35" borderId="204" xfId="0" applyFont="1" applyFill="1" applyBorder="1" applyAlignment="1">
      <alignment horizontal="center" vertical="center"/>
    </xf>
    <xf numFmtId="0" fontId="30" fillId="35" borderId="75" xfId="0" applyFont="1" applyFill="1" applyBorder="1" applyAlignment="1">
      <alignment horizontal="left" vertical="center"/>
    </xf>
    <xf numFmtId="0" fontId="33" fillId="35" borderId="92" xfId="0" applyFont="1" applyFill="1" applyBorder="1" applyAlignment="1">
      <alignment horizontal="center" vertical="center"/>
    </xf>
    <xf numFmtId="0" fontId="30" fillId="35" borderId="19" xfId="0" applyFont="1" applyFill="1" applyBorder="1" applyAlignment="1">
      <alignment horizontal="left" vertical="center"/>
    </xf>
    <xf numFmtId="0" fontId="30" fillId="35" borderId="92" xfId="0" applyFont="1" applyFill="1" applyBorder="1">
      <alignment vertical="center"/>
    </xf>
    <xf numFmtId="0" fontId="30" fillId="35" borderId="92" xfId="0" applyFont="1" applyFill="1" applyBorder="1" applyAlignment="1">
      <alignment horizontal="center" vertical="center"/>
    </xf>
    <xf numFmtId="0" fontId="30" fillId="35" borderId="93" xfId="0" applyFont="1" applyFill="1" applyBorder="1" applyAlignment="1">
      <alignment horizontal="center" vertical="center"/>
    </xf>
    <xf numFmtId="0" fontId="30" fillId="35" borderId="251" xfId="0" applyFont="1" applyFill="1" applyBorder="1" applyAlignment="1">
      <alignment horizontal="center" vertical="center"/>
    </xf>
    <xf numFmtId="0" fontId="30" fillId="35" borderId="208" xfId="0" applyFont="1" applyFill="1" applyBorder="1" applyAlignment="1">
      <alignment horizontal="center" vertical="center"/>
    </xf>
    <xf numFmtId="0" fontId="30" fillId="35" borderId="39" xfId="0" applyFont="1" applyFill="1" applyBorder="1" applyAlignment="1">
      <alignment horizontal="center" vertical="center"/>
    </xf>
    <xf numFmtId="0" fontId="33" fillId="35" borderId="94" xfId="0" applyFont="1" applyFill="1" applyBorder="1" applyAlignment="1">
      <alignment horizontal="left" vertical="center"/>
    </xf>
    <xf numFmtId="49" fontId="30" fillId="35" borderId="94" xfId="0" applyNumberFormat="1" applyFont="1" applyFill="1" applyBorder="1" applyAlignment="1">
      <alignment horizontal="center" vertical="center"/>
    </xf>
    <xf numFmtId="0" fontId="30" fillId="35" borderId="94" xfId="0" applyFont="1" applyFill="1" applyBorder="1" applyAlignment="1">
      <alignment vertical="center"/>
    </xf>
    <xf numFmtId="181" fontId="0" fillId="36" borderId="0" xfId="0" applyNumberFormat="1" applyFill="1" applyProtection="1">
      <alignment vertical="center"/>
    </xf>
    <xf numFmtId="0" fontId="3" fillId="30" borderId="11" xfId="0" applyFont="1" applyFill="1" applyBorder="1">
      <alignment vertical="center"/>
    </xf>
    <xf numFmtId="0" fontId="3" fillId="30" borderId="0" xfId="0" applyFont="1" applyFill="1" applyBorder="1">
      <alignment vertical="center"/>
    </xf>
    <xf numFmtId="0" fontId="111" fillId="30" borderId="0" xfId="0" applyFont="1" applyFill="1" applyBorder="1">
      <alignment vertical="center"/>
    </xf>
    <xf numFmtId="0" fontId="3" fillId="30" borderId="19" xfId="0" applyFont="1" applyFill="1" applyBorder="1">
      <alignment vertical="center"/>
    </xf>
    <xf numFmtId="0" fontId="0" fillId="30" borderId="17" xfId="0" applyFont="1" applyFill="1" applyBorder="1">
      <alignment vertical="center"/>
    </xf>
    <xf numFmtId="0" fontId="0" fillId="0" borderId="0" xfId="0" applyFont="1" applyFill="1">
      <alignment vertical="center"/>
    </xf>
    <xf numFmtId="0" fontId="112" fillId="37" borderId="318" xfId="0" applyFont="1" applyFill="1" applyBorder="1">
      <alignment vertical="center"/>
    </xf>
    <xf numFmtId="0" fontId="112" fillId="37" borderId="319" xfId="0" applyFont="1" applyFill="1" applyBorder="1">
      <alignment vertical="center"/>
    </xf>
    <xf numFmtId="0" fontId="112" fillId="37" borderId="320" xfId="0" applyFont="1" applyFill="1" applyBorder="1">
      <alignment vertical="center"/>
    </xf>
    <xf numFmtId="0" fontId="6" fillId="0" borderId="0" xfId="0" applyFont="1">
      <alignment vertical="center"/>
    </xf>
    <xf numFmtId="0" fontId="114" fillId="0" borderId="321" xfId="0" applyFont="1" applyBorder="1">
      <alignment vertical="center"/>
    </xf>
    <xf numFmtId="0" fontId="114" fillId="0" borderId="31" xfId="0" applyFont="1" applyBorder="1">
      <alignment vertical="center"/>
    </xf>
    <xf numFmtId="0" fontId="114" fillId="0" borderId="31" xfId="0" applyFont="1" applyBorder="1" applyAlignment="1">
      <alignment vertical="center" wrapText="1"/>
    </xf>
    <xf numFmtId="0" fontId="115" fillId="38" borderId="31" xfId="0" applyFont="1" applyFill="1" applyBorder="1">
      <alignment vertical="center"/>
    </xf>
    <xf numFmtId="0" fontId="115" fillId="0" borderId="31" xfId="0" applyFont="1" applyBorder="1">
      <alignment vertical="center"/>
    </xf>
    <xf numFmtId="0" fontId="115" fillId="0" borderId="321" xfId="0" applyFont="1" applyBorder="1">
      <alignment vertical="center"/>
    </xf>
    <xf numFmtId="0" fontId="115" fillId="0" borderId="321" xfId="0" applyFont="1" applyBorder="1" applyAlignment="1">
      <alignment horizontal="center" vertical="center"/>
    </xf>
    <xf numFmtId="0" fontId="114" fillId="0" borderId="31" xfId="0" applyFont="1" applyFill="1" applyBorder="1">
      <alignment vertical="center"/>
    </xf>
    <xf numFmtId="0" fontId="114" fillId="0" borderId="31" xfId="0" applyFont="1" applyFill="1" applyBorder="1" applyAlignment="1">
      <alignment vertical="center" wrapText="1"/>
    </xf>
    <xf numFmtId="0" fontId="30" fillId="0" borderId="43" xfId="0" applyFont="1" applyFill="1" applyBorder="1" applyAlignment="1">
      <alignment horizontal="center" vertical="center"/>
    </xf>
    <xf numFmtId="0" fontId="30" fillId="0" borderId="44" xfId="0" applyFont="1" applyFill="1" applyBorder="1" applyAlignment="1">
      <alignment horizontal="center" vertical="center"/>
    </xf>
    <xf numFmtId="0" fontId="30" fillId="0" borderId="84" xfId="0" applyFont="1" applyFill="1" applyBorder="1" applyAlignment="1">
      <alignment horizontal="center" vertical="center"/>
    </xf>
    <xf numFmtId="0" fontId="30" fillId="0" borderId="212" xfId="0" applyFont="1" applyFill="1" applyBorder="1" applyAlignment="1">
      <alignment horizontal="center" vertical="center"/>
    </xf>
    <xf numFmtId="0" fontId="33" fillId="0" borderId="322" xfId="0" applyFont="1" applyFill="1" applyBorder="1" applyAlignment="1">
      <alignment horizontal="center" vertical="center"/>
    </xf>
    <xf numFmtId="0" fontId="33" fillId="0" borderId="77" xfId="0" applyFont="1" applyFill="1" applyBorder="1" applyAlignment="1">
      <alignment horizontal="center" vertical="center"/>
    </xf>
    <xf numFmtId="0" fontId="33" fillId="35" borderId="39" xfId="0" applyFont="1" applyFill="1" applyBorder="1" applyAlignment="1">
      <alignment horizontal="center" vertical="center"/>
    </xf>
    <xf numFmtId="0" fontId="30" fillId="0" borderId="57" xfId="0" applyFont="1" applyBorder="1" applyAlignment="1">
      <alignment horizontal="center" vertical="center"/>
    </xf>
    <xf numFmtId="0" fontId="30" fillId="0" borderId="45" xfId="0" applyFont="1" applyFill="1" applyBorder="1" applyAlignment="1">
      <alignment horizontal="center" vertical="center"/>
    </xf>
    <xf numFmtId="0" fontId="33" fillId="35" borderId="93" xfId="0" applyFont="1" applyFill="1" applyBorder="1" applyAlignment="1">
      <alignment horizontal="center" vertical="center"/>
    </xf>
    <xf numFmtId="0" fontId="33" fillId="0" borderId="209" xfId="0" applyFont="1" applyFill="1" applyBorder="1" applyAlignment="1">
      <alignment horizontal="center" vertical="center"/>
    </xf>
    <xf numFmtId="0" fontId="30" fillId="0" borderId="255" xfId="0" applyFont="1" applyFill="1" applyBorder="1" applyAlignment="1">
      <alignment horizontal="center" vertical="center"/>
    </xf>
    <xf numFmtId="0" fontId="30" fillId="0" borderId="281" xfId="0" applyFont="1" applyFill="1" applyBorder="1" applyAlignment="1">
      <alignment horizontal="center" vertical="center"/>
    </xf>
    <xf numFmtId="0" fontId="30" fillId="0" borderId="256" xfId="0" applyFont="1" applyFill="1" applyBorder="1" applyAlignment="1">
      <alignment horizontal="center" vertical="center"/>
    </xf>
    <xf numFmtId="0" fontId="30" fillId="0" borderId="257" xfId="0" applyFont="1" applyFill="1" applyBorder="1" applyAlignment="1">
      <alignment horizontal="center" vertical="center"/>
    </xf>
    <xf numFmtId="0" fontId="30" fillId="0" borderId="280" xfId="0" applyFont="1" applyFill="1" applyBorder="1" applyAlignment="1">
      <alignment horizontal="center" vertical="center"/>
    </xf>
    <xf numFmtId="0" fontId="30" fillId="0" borderId="116" xfId="0" applyFont="1" applyFill="1" applyBorder="1" applyAlignment="1">
      <alignment horizontal="left" vertical="center"/>
    </xf>
    <xf numFmtId="0" fontId="30" fillId="0" borderId="24" xfId="0" applyFont="1" applyFill="1" applyBorder="1" applyAlignment="1">
      <alignment horizontal="left" vertical="center"/>
    </xf>
    <xf numFmtId="0" fontId="0" fillId="0" borderId="0" xfId="0" applyFont="1" applyAlignment="1">
      <alignment horizontal="left" vertical="top" wrapText="1"/>
    </xf>
    <xf numFmtId="0" fontId="0" fillId="35" borderId="90" xfId="0" applyFont="1" applyFill="1" applyBorder="1" applyAlignment="1">
      <alignment horizontal="center" vertical="center"/>
    </xf>
    <xf numFmtId="0" fontId="30" fillId="0" borderId="0" xfId="0" applyFont="1" applyBorder="1">
      <alignment vertical="center"/>
    </xf>
    <xf numFmtId="0" fontId="0" fillId="0" borderId="0" xfId="0" applyFont="1" applyBorder="1">
      <alignment vertical="center"/>
    </xf>
    <xf numFmtId="0" fontId="0" fillId="0" borderId="0" xfId="0" applyFont="1" applyBorder="1" applyAlignment="1">
      <alignment horizontal="center" vertical="center"/>
    </xf>
    <xf numFmtId="0" fontId="32" fillId="0" borderId="0" xfId="0" applyFont="1" applyAlignment="1">
      <alignment vertical="center" wrapText="1"/>
    </xf>
    <xf numFmtId="0" fontId="0" fillId="0" borderId="0" xfId="0" applyFont="1" applyAlignment="1">
      <alignment horizontal="center" vertical="center"/>
    </xf>
    <xf numFmtId="0" fontId="0" fillId="0" borderId="0" xfId="0" applyFont="1" applyAlignment="1">
      <alignment horizontal="distributed" vertical="center"/>
    </xf>
    <xf numFmtId="0" fontId="0" fillId="30" borderId="0" xfId="0" applyFont="1" applyFill="1">
      <alignment vertical="center"/>
    </xf>
    <xf numFmtId="0" fontId="0" fillId="24" borderId="0" xfId="0" applyFont="1" applyFill="1" applyAlignment="1">
      <alignment vertical="center"/>
    </xf>
    <xf numFmtId="0" fontId="0" fillId="0" borderId="0" xfId="0" applyFont="1" applyFill="1" applyAlignment="1">
      <alignment vertical="center"/>
    </xf>
    <xf numFmtId="0" fontId="0" fillId="0" borderId="47" xfId="0" applyFont="1" applyFill="1" applyBorder="1">
      <alignment vertical="center"/>
    </xf>
    <xf numFmtId="0" fontId="0" fillId="0" borderId="48" xfId="0" applyFont="1" applyFill="1" applyBorder="1">
      <alignment vertical="center"/>
    </xf>
    <xf numFmtId="0" fontId="0" fillId="0" borderId="210" xfId="0" applyFont="1" applyFill="1" applyBorder="1">
      <alignment vertical="center"/>
    </xf>
    <xf numFmtId="0" fontId="0" fillId="0" borderId="211" xfId="0" applyFont="1" applyFill="1" applyBorder="1">
      <alignment vertical="center"/>
    </xf>
    <xf numFmtId="0" fontId="0" fillId="0" borderId="85" xfId="0" applyFont="1" applyFill="1" applyBorder="1">
      <alignment vertical="center"/>
    </xf>
    <xf numFmtId="0" fontId="0" fillId="0" borderId="56" xfId="0" applyFont="1" applyFill="1" applyBorder="1">
      <alignment vertical="center"/>
    </xf>
    <xf numFmtId="0" fontId="0" fillId="0" borderId="19" xfId="0" applyFont="1" applyFill="1" applyBorder="1">
      <alignment vertical="center"/>
    </xf>
    <xf numFmtId="0" fontId="0" fillId="0" borderId="37" xfId="0" applyFont="1" applyFill="1" applyBorder="1">
      <alignment vertical="center"/>
    </xf>
    <xf numFmtId="0" fontId="0" fillId="0" borderId="11" xfId="0" applyFont="1" applyFill="1" applyBorder="1">
      <alignment vertical="center"/>
    </xf>
    <xf numFmtId="0" fontId="0" fillId="0" borderId="10" xfId="0" applyFont="1" applyFill="1" applyBorder="1">
      <alignment vertical="center"/>
    </xf>
    <xf numFmtId="0" fontId="0" fillId="0" borderId="18" xfId="0" applyFont="1" applyFill="1" applyBorder="1">
      <alignment vertical="center"/>
    </xf>
    <xf numFmtId="0" fontId="0" fillId="0" borderId="0" xfId="0" applyFont="1" applyFill="1" applyBorder="1">
      <alignment vertical="center"/>
    </xf>
    <xf numFmtId="0" fontId="0" fillId="0" borderId="78" xfId="0" applyFont="1" applyFill="1" applyBorder="1">
      <alignment vertical="center"/>
    </xf>
    <xf numFmtId="0" fontId="0" fillId="0" borderId="44" xfId="0" applyFont="1" applyFill="1" applyBorder="1">
      <alignment vertical="center"/>
    </xf>
    <xf numFmtId="0" fontId="0" fillId="0" borderId="39" xfId="0" applyFont="1" applyFill="1" applyBorder="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12" xfId="0" applyFont="1" applyFill="1" applyBorder="1">
      <alignment vertical="center"/>
    </xf>
    <xf numFmtId="0" fontId="0" fillId="0" borderId="25" xfId="0" applyFont="1" applyFill="1" applyBorder="1" applyAlignment="1">
      <alignment horizontal="center" vertical="center"/>
    </xf>
    <xf numFmtId="0" fontId="0" fillId="0" borderId="88" xfId="0" applyFont="1" applyFill="1" applyBorder="1" applyAlignment="1">
      <alignment horizontal="center" vertical="center"/>
    </xf>
    <xf numFmtId="0" fontId="0" fillId="0" borderId="213" xfId="0" applyFont="1" applyFill="1" applyBorder="1">
      <alignment vertical="center"/>
    </xf>
    <xf numFmtId="0" fontId="0" fillId="24" borderId="0" xfId="0" applyFont="1" applyFill="1" applyBorder="1" applyAlignment="1">
      <alignment horizontal="right" vertical="center"/>
    </xf>
    <xf numFmtId="0" fontId="0" fillId="0" borderId="0" xfId="0" applyFont="1" applyFill="1" applyBorder="1" applyAlignment="1">
      <alignment horizontal="right" vertical="center"/>
    </xf>
    <xf numFmtId="0" fontId="0" fillId="0" borderId="31" xfId="0" applyFont="1" applyFill="1" applyBorder="1" applyAlignment="1">
      <alignment horizontal="left" vertical="center"/>
    </xf>
    <xf numFmtId="0" fontId="0" fillId="26" borderId="0" xfId="0" applyFont="1" applyFill="1">
      <alignment vertical="center"/>
    </xf>
    <xf numFmtId="0" fontId="6" fillId="30" borderId="283" xfId="0" applyFont="1" applyFill="1" applyBorder="1" applyAlignment="1">
      <alignment vertical="center" wrapText="1"/>
    </xf>
    <xf numFmtId="0" fontId="0" fillId="0" borderId="221" xfId="0" applyFont="1" applyFill="1" applyBorder="1" applyAlignment="1">
      <alignment horizontal="center" vertical="center"/>
    </xf>
    <xf numFmtId="0" fontId="0" fillId="0" borderId="222" xfId="0" applyFont="1" applyFill="1" applyBorder="1" applyAlignment="1">
      <alignment horizontal="center" vertical="center"/>
    </xf>
    <xf numFmtId="0" fontId="0" fillId="0" borderId="37" xfId="0" applyFont="1" applyFill="1" applyBorder="1" applyAlignment="1">
      <alignment vertical="top"/>
    </xf>
    <xf numFmtId="0" fontId="0" fillId="0" borderId="11" xfId="0" applyFont="1" applyFill="1" applyBorder="1" applyAlignment="1">
      <alignment vertical="top"/>
    </xf>
    <xf numFmtId="0" fontId="0" fillId="0" borderId="40" xfId="0" applyFont="1" applyFill="1" applyBorder="1" applyAlignment="1">
      <alignment vertical="top"/>
    </xf>
    <xf numFmtId="0" fontId="0" fillId="25" borderId="0" xfId="0" applyFont="1" applyFill="1" applyBorder="1" applyAlignment="1">
      <alignment vertical="center"/>
    </xf>
    <xf numFmtId="0" fontId="0" fillId="0" borderId="0" xfId="0" applyFont="1" applyFill="1" applyBorder="1" applyAlignment="1">
      <alignment horizontal="left" vertical="top" wrapText="1"/>
    </xf>
    <xf numFmtId="0" fontId="0" fillId="25" borderId="0" xfId="0" applyFont="1" applyFill="1" applyBorder="1" applyAlignment="1">
      <alignment horizontal="center" vertical="center"/>
    </xf>
    <xf numFmtId="0" fontId="33" fillId="0" borderId="0" xfId="55" applyFont="1" applyFill="1" applyAlignment="1"/>
    <xf numFmtId="0" fontId="0" fillId="0" borderId="47" xfId="0" applyFont="1" applyBorder="1">
      <alignment vertical="center"/>
    </xf>
    <xf numFmtId="0" fontId="0" fillId="0" borderId="48" xfId="0" applyFont="1" applyBorder="1">
      <alignment vertical="center"/>
    </xf>
    <xf numFmtId="0" fontId="0" fillId="0" borderId="225" xfId="0" applyFont="1" applyBorder="1">
      <alignment vertical="center"/>
    </xf>
    <xf numFmtId="0" fontId="0" fillId="0" borderId="48" xfId="0" applyFont="1" applyBorder="1" applyAlignment="1">
      <alignment horizontal="center" vertical="center"/>
    </xf>
    <xf numFmtId="0" fontId="0" fillId="0" borderId="226" xfId="0" applyFont="1" applyBorder="1" applyAlignment="1">
      <alignment horizontal="center" vertical="center" shrinkToFit="1"/>
    </xf>
    <xf numFmtId="0" fontId="0" fillId="24" borderId="12" xfId="0" applyFont="1" applyFill="1" applyBorder="1" applyAlignment="1">
      <alignment horizontal="right" vertical="center"/>
    </xf>
    <xf numFmtId="0" fontId="0" fillId="0" borderId="39" xfId="0" applyFont="1" applyBorder="1" applyAlignment="1">
      <alignment vertical="center"/>
    </xf>
    <xf numFmtId="0" fontId="0" fillId="0" borderId="0" xfId="0" applyFont="1" applyBorder="1" applyAlignment="1">
      <alignment vertical="center"/>
    </xf>
    <xf numFmtId="0" fontId="0" fillId="24" borderId="216" xfId="0" applyFont="1" applyFill="1" applyBorder="1" applyAlignment="1">
      <alignment horizontal="left" vertical="center"/>
    </xf>
    <xf numFmtId="0" fontId="0" fillId="24" borderId="88" xfId="0" applyFont="1" applyFill="1" applyBorder="1" applyAlignment="1">
      <alignment horizontal="left" vertical="center"/>
    </xf>
    <xf numFmtId="0" fontId="0" fillId="24" borderId="215" xfId="0" applyFont="1" applyFill="1" applyBorder="1" applyAlignment="1">
      <alignment horizontal="left" vertical="center"/>
    </xf>
    <xf numFmtId="181" fontId="0" fillId="24" borderId="19" xfId="0" applyNumberFormat="1" applyFont="1" applyFill="1" applyBorder="1" applyAlignment="1">
      <alignment vertical="center"/>
    </xf>
    <xf numFmtId="0" fontId="0" fillId="0" borderId="52" xfId="0" applyFont="1" applyBorder="1" applyAlignment="1">
      <alignment vertical="center"/>
    </xf>
    <xf numFmtId="0" fontId="0" fillId="0" borderId="54" xfId="0" applyFont="1" applyBorder="1" applyAlignment="1">
      <alignment vertical="center"/>
    </xf>
    <xf numFmtId="0" fontId="0" fillId="0" borderId="34" xfId="0" applyFont="1" applyBorder="1" applyAlignment="1">
      <alignment vertical="center"/>
    </xf>
    <xf numFmtId="0" fontId="0" fillId="0" borderId="35" xfId="0" applyFont="1" applyBorder="1" applyAlignment="1">
      <alignment vertical="center"/>
    </xf>
    <xf numFmtId="0" fontId="0" fillId="0" borderId="35" xfId="0" applyFont="1" applyBorder="1" applyAlignment="1">
      <alignment horizontal="center" vertical="center"/>
    </xf>
    <xf numFmtId="0" fontId="0" fillId="24" borderId="35" xfId="0" applyFont="1" applyFill="1" applyBorder="1" applyAlignment="1">
      <alignment horizontal="left" vertical="center"/>
    </xf>
    <xf numFmtId="0" fontId="0" fillId="24" borderId="0" xfId="0" applyFont="1" applyFill="1" applyBorder="1" applyAlignment="1">
      <alignment horizontal="left" vertical="center"/>
    </xf>
    <xf numFmtId="184" fontId="0" fillId="24" borderId="0" xfId="0" applyNumberFormat="1" applyFont="1" applyFill="1" applyBorder="1" applyAlignment="1">
      <alignment horizontal="left" vertical="center" shrinkToFit="1"/>
    </xf>
    <xf numFmtId="184" fontId="0" fillId="24" borderId="38" xfId="0" applyNumberFormat="1" applyFont="1" applyFill="1" applyBorder="1" applyAlignment="1">
      <alignment horizontal="left" vertical="center" shrinkToFit="1"/>
    </xf>
    <xf numFmtId="0" fontId="0" fillId="0" borderId="34" xfId="0" applyFont="1" applyFill="1" applyBorder="1">
      <alignment vertical="center"/>
    </xf>
    <xf numFmtId="0" fontId="0" fillId="0" borderId="242" xfId="0" applyFont="1" applyBorder="1">
      <alignment vertical="center"/>
    </xf>
    <xf numFmtId="0" fontId="0" fillId="0" borderId="253" xfId="0" applyFont="1" applyBorder="1">
      <alignment vertical="center"/>
    </xf>
    <xf numFmtId="0" fontId="0" fillId="0" borderId="232" xfId="0" applyFont="1" applyBorder="1">
      <alignment vertical="center"/>
    </xf>
    <xf numFmtId="0" fontId="0" fillId="0" borderId="14" xfId="0" applyFont="1" applyBorder="1">
      <alignment vertical="center"/>
    </xf>
    <xf numFmtId="0" fontId="0" fillId="0" borderId="90" xfId="0" applyFont="1" applyFill="1" applyBorder="1">
      <alignment vertical="center"/>
    </xf>
    <xf numFmtId="0" fontId="0" fillId="0" borderId="94" xfId="0" applyFont="1" applyBorder="1">
      <alignment vertical="center"/>
    </xf>
    <xf numFmtId="0" fontId="0" fillId="0" borderId="233" xfId="0" applyFont="1" applyBorder="1" applyAlignment="1">
      <alignment horizontal="center" vertical="center"/>
    </xf>
    <xf numFmtId="0" fontId="0" fillId="0" borderId="94" xfId="0" applyFont="1" applyBorder="1" applyAlignment="1">
      <alignment horizontal="center" vertical="center"/>
    </xf>
    <xf numFmtId="0" fontId="0" fillId="24" borderId="46" xfId="0" applyFont="1" applyFill="1" applyBorder="1" applyAlignment="1">
      <alignment horizontal="left" vertical="center"/>
    </xf>
    <xf numFmtId="0" fontId="0" fillId="0" borderId="39" xfId="0" applyFont="1" applyBorder="1">
      <alignment vertical="center"/>
    </xf>
    <xf numFmtId="0" fontId="0" fillId="0" borderId="0" xfId="0" applyFont="1" applyBorder="1" applyAlignment="1">
      <alignment horizontal="right" vertical="center"/>
    </xf>
    <xf numFmtId="0" fontId="0" fillId="0" borderId="0" xfId="0" applyFont="1" applyBorder="1" applyAlignment="1">
      <alignment vertical="center" shrinkToFit="1"/>
    </xf>
    <xf numFmtId="0" fontId="0" fillId="0" borderId="52" xfId="0" applyFont="1" applyBorder="1">
      <alignment vertical="center"/>
    </xf>
    <xf numFmtId="0" fontId="0" fillId="0" borderId="54" xfId="0" applyFont="1" applyBorder="1">
      <alignment vertical="center"/>
    </xf>
    <xf numFmtId="0" fontId="0" fillId="0" borderId="54" xfId="0" applyFont="1" applyBorder="1" applyAlignment="1">
      <alignment vertical="center" shrinkToFit="1"/>
    </xf>
    <xf numFmtId="0" fontId="0" fillId="24" borderId="54" xfId="0" applyFont="1" applyFill="1" applyBorder="1" applyAlignment="1">
      <alignment horizontal="right" vertical="center"/>
    </xf>
    <xf numFmtId="185" fontId="0" fillId="0" borderId="0" xfId="0" applyNumberFormat="1" applyFont="1" applyBorder="1" applyAlignment="1">
      <alignment vertical="center"/>
    </xf>
    <xf numFmtId="0" fontId="115" fillId="0" borderId="29" xfId="0" applyFont="1" applyBorder="1" applyAlignment="1">
      <alignment horizontal="left" vertical="center" wrapText="1"/>
    </xf>
    <xf numFmtId="0" fontId="115" fillId="38" borderId="29" xfId="0" applyFont="1" applyFill="1" applyBorder="1" applyAlignment="1">
      <alignment vertical="center" wrapText="1"/>
    </xf>
    <xf numFmtId="0" fontId="114" fillId="0" borderId="29" xfId="0" applyFont="1" applyBorder="1" applyAlignment="1">
      <alignment vertical="center" wrapText="1"/>
    </xf>
    <xf numFmtId="0" fontId="0" fillId="0" borderId="0" xfId="0" applyFont="1" applyBorder="1" applyAlignment="1" applyProtection="1">
      <alignment horizontal="left" vertical="center"/>
      <protection locked="0"/>
    </xf>
    <xf numFmtId="0" fontId="0" fillId="0" borderId="39" xfId="0" applyFont="1" applyBorder="1" applyAlignment="1" applyProtection="1">
      <alignment vertical="center"/>
      <protection locked="0"/>
    </xf>
    <xf numFmtId="0" fontId="0" fillId="0" borderId="12" xfId="0" applyFont="1" applyBorder="1" applyAlignment="1" applyProtection="1">
      <alignment horizontal="left" vertical="center"/>
      <protection locked="0"/>
    </xf>
    <xf numFmtId="0" fontId="0" fillId="0" borderId="39" xfId="0" applyFont="1" applyBorder="1" applyAlignment="1" applyProtection="1">
      <alignment horizontal="left" vertical="center"/>
      <protection locked="0"/>
    </xf>
    <xf numFmtId="0" fontId="0" fillId="0" borderId="0" xfId="0" applyFont="1" applyBorder="1" applyAlignment="1" applyProtection="1">
      <alignment vertical="center"/>
      <protection locked="0"/>
    </xf>
    <xf numFmtId="0" fontId="0" fillId="0" borderId="12" xfId="0" applyFont="1" applyBorder="1" applyAlignment="1" applyProtection="1">
      <alignment vertical="center"/>
      <protection locked="0"/>
    </xf>
    <xf numFmtId="0" fontId="0" fillId="0" borderId="38" xfId="0" applyFont="1"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15" xfId="0" applyFont="1" applyBorder="1" applyAlignment="1" applyProtection="1">
      <alignment vertical="center"/>
      <protection locked="0"/>
    </xf>
    <xf numFmtId="0" fontId="0" fillId="0" borderId="42" xfId="0" applyFont="1" applyBorder="1" applyAlignment="1" applyProtection="1">
      <alignment vertical="center"/>
      <protection locked="0"/>
    </xf>
    <xf numFmtId="0" fontId="0" fillId="0" borderId="15" xfId="0" applyFont="1" applyBorder="1" applyAlignment="1" applyProtection="1">
      <alignment vertical="center" shrinkToFit="1"/>
      <protection locked="0"/>
    </xf>
    <xf numFmtId="0" fontId="0" fillId="0" borderId="19" xfId="0" applyFont="1" applyBorder="1" applyAlignment="1" applyProtection="1">
      <alignment vertical="center"/>
      <protection locked="0"/>
    </xf>
    <xf numFmtId="176" fontId="0" fillId="24" borderId="14" xfId="0" applyNumberFormat="1" applyFont="1" applyFill="1" applyBorder="1" applyAlignment="1" applyProtection="1">
      <alignment vertical="center"/>
      <protection locked="0"/>
    </xf>
    <xf numFmtId="176" fontId="0" fillId="24" borderId="16" xfId="0" applyNumberFormat="1" applyFont="1" applyFill="1" applyBorder="1" applyAlignment="1" applyProtection="1">
      <alignment vertical="center"/>
      <protection locked="0"/>
    </xf>
    <xf numFmtId="176" fontId="0" fillId="24" borderId="56" xfId="0" applyNumberFormat="1" applyFont="1" applyFill="1" applyBorder="1" applyAlignment="1" applyProtection="1">
      <alignment vertical="center"/>
      <protection locked="0"/>
    </xf>
    <xf numFmtId="176" fontId="0" fillId="24" borderId="19" xfId="0" applyNumberFormat="1" applyFont="1" applyFill="1" applyBorder="1" applyAlignment="1" applyProtection="1">
      <alignment vertical="center"/>
      <protection locked="0"/>
    </xf>
    <xf numFmtId="176" fontId="0" fillId="24" borderId="13" xfId="0" applyNumberFormat="1" applyFont="1" applyFill="1" applyBorder="1" applyAlignment="1" applyProtection="1">
      <alignment vertical="center"/>
      <protection locked="0"/>
    </xf>
    <xf numFmtId="0" fontId="0" fillId="0" borderId="45" xfId="0" applyFont="1" applyBorder="1" applyAlignment="1" applyProtection="1">
      <alignment vertical="center"/>
      <protection locked="0"/>
    </xf>
    <xf numFmtId="0" fontId="0" fillId="0" borderId="94" xfId="0" applyFont="1" applyBorder="1" applyAlignment="1" applyProtection="1">
      <alignment vertical="center"/>
      <protection locked="0"/>
    </xf>
    <xf numFmtId="0" fontId="0" fillId="0" borderId="46" xfId="0" applyFont="1" applyBorder="1" applyAlignment="1" applyProtection="1">
      <alignment vertical="center"/>
      <protection locked="0"/>
    </xf>
    <xf numFmtId="0" fontId="0" fillId="0" borderId="0" xfId="0" applyFont="1" applyBorder="1" applyAlignment="1" applyProtection="1">
      <alignment vertical="top"/>
      <protection locked="0"/>
    </xf>
    <xf numFmtId="0" fontId="0" fillId="0" borderId="0" xfId="0" applyFont="1" applyAlignment="1" applyProtection="1">
      <alignment horizontal="left" vertical="center"/>
      <protection locked="0"/>
    </xf>
    <xf numFmtId="0" fontId="32" fillId="0" borderId="0" xfId="0" applyFont="1" applyAlignment="1">
      <alignment horizontal="left" vertical="center" wrapText="1"/>
    </xf>
    <xf numFmtId="0" fontId="118" fillId="0" borderId="0" xfId="0" applyFont="1" applyFill="1" applyBorder="1" applyAlignment="1">
      <alignment horizontal="left" vertical="center" wrapText="1"/>
    </xf>
    <xf numFmtId="0" fontId="33" fillId="35" borderId="39" xfId="0" applyFont="1" applyFill="1" applyBorder="1" applyAlignment="1">
      <alignment horizontal="center" vertical="center"/>
    </xf>
    <xf numFmtId="0" fontId="33" fillId="35" borderId="0" xfId="0" applyFont="1" applyFill="1" applyBorder="1" applyAlignment="1">
      <alignment horizontal="left" vertical="center"/>
    </xf>
    <xf numFmtId="0" fontId="33" fillId="35" borderId="19" xfId="0" applyFont="1" applyFill="1" applyBorder="1" applyAlignment="1">
      <alignment horizontal="left" vertical="center"/>
    </xf>
    <xf numFmtId="0" fontId="53" fillId="35" borderId="0" xfId="0" applyFont="1" applyFill="1" applyBorder="1" applyAlignment="1">
      <alignment horizontal="left" vertical="center"/>
    </xf>
    <xf numFmtId="0" fontId="53" fillId="35" borderId="19" xfId="0" applyFont="1" applyFill="1" applyBorder="1" applyAlignment="1">
      <alignment horizontal="left" vertical="center"/>
    </xf>
    <xf numFmtId="0" fontId="30" fillId="0" borderId="57" xfId="0" applyFont="1" applyBorder="1" applyAlignment="1">
      <alignment horizontal="center" vertical="center"/>
    </xf>
    <xf numFmtId="0" fontId="30" fillId="0" borderId="38" xfId="0" applyFont="1" applyFill="1" applyBorder="1" applyAlignment="1">
      <alignment horizontal="center" vertical="center"/>
    </xf>
    <xf numFmtId="0" fontId="30" fillId="0" borderId="45" xfId="0" applyFont="1" applyFill="1" applyBorder="1" applyAlignment="1">
      <alignment horizontal="center" vertical="center"/>
    </xf>
    <xf numFmtId="0" fontId="0" fillId="0" borderId="0" xfId="0" applyFont="1" applyAlignment="1">
      <alignment horizontal="left" vertical="center" wrapText="1"/>
    </xf>
    <xf numFmtId="0" fontId="30" fillId="0" borderId="82" xfId="0" applyFont="1" applyFill="1" applyBorder="1" applyAlignment="1">
      <alignment horizontal="left" vertical="center" wrapText="1"/>
    </xf>
    <xf numFmtId="0" fontId="30" fillId="0" borderId="81" xfId="0" applyFont="1" applyFill="1" applyBorder="1" applyAlignment="1">
      <alignment horizontal="left" vertical="center" wrapText="1"/>
    </xf>
    <xf numFmtId="0" fontId="30" fillId="0" borderId="206" xfId="0" applyFont="1" applyFill="1" applyBorder="1" applyAlignment="1">
      <alignment horizontal="left" vertical="center" wrapText="1"/>
    </xf>
    <xf numFmtId="0" fontId="30" fillId="0" borderId="60" xfId="0" applyFont="1" applyFill="1" applyBorder="1" applyAlignment="1">
      <alignment horizontal="left" vertical="center"/>
    </xf>
    <xf numFmtId="0" fontId="0" fillId="0" borderId="0" xfId="0" applyFont="1" applyAlignment="1">
      <alignment horizontal="left" vertical="top" wrapText="1"/>
    </xf>
    <xf numFmtId="0" fontId="30" fillId="0" borderId="323" xfId="0" applyFont="1" applyFill="1" applyBorder="1" applyAlignment="1">
      <alignment horizontal="left" vertical="center" wrapText="1"/>
    </xf>
    <xf numFmtId="0" fontId="30" fillId="0" borderId="13" xfId="0" applyFont="1" applyFill="1" applyBorder="1" applyAlignment="1">
      <alignment horizontal="left" vertical="center"/>
    </xf>
    <xf numFmtId="0" fontId="30" fillId="0" borderId="206" xfId="0" applyFont="1" applyFill="1" applyBorder="1" applyAlignment="1">
      <alignment horizontal="left" vertical="center"/>
    </xf>
    <xf numFmtId="49" fontId="30" fillId="0" borderId="22" xfId="0" applyNumberFormat="1" applyFont="1" applyFill="1" applyBorder="1" applyAlignment="1">
      <alignment horizontal="left" vertical="center"/>
    </xf>
    <xf numFmtId="49" fontId="30" fillId="0" borderId="23" xfId="0" applyNumberFormat="1" applyFont="1" applyFill="1" applyBorder="1" applyAlignment="1">
      <alignment horizontal="left" vertical="center"/>
    </xf>
    <xf numFmtId="0" fontId="30" fillId="0" borderId="58" xfId="0" applyFont="1" applyFill="1" applyBorder="1" applyAlignment="1">
      <alignment horizontal="left" vertical="center" wrapText="1"/>
    </xf>
    <xf numFmtId="0" fontId="30" fillId="0" borderId="60" xfId="0" applyFont="1" applyFill="1" applyBorder="1" applyAlignment="1">
      <alignment horizontal="left" vertical="center" wrapText="1"/>
    </xf>
    <xf numFmtId="0" fontId="0" fillId="0" borderId="0" xfId="0" applyFont="1" applyAlignment="1">
      <alignment vertical="center" wrapText="1"/>
    </xf>
    <xf numFmtId="0" fontId="0" fillId="0" borderId="0" xfId="0" applyFont="1" applyAlignment="1">
      <alignment vertical="center"/>
    </xf>
    <xf numFmtId="0" fontId="25" fillId="0" borderId="54" xfId="0" applyFont="1" applyFill="1" applyBorder="1" applyAlignment="1">
      <alignment horizontal="center" vertical="center" shrinkToFit="1"/>
    </xf>
    <xf numFmtId="0" fontId="33" fillId="35" borderId="75" xfId="0" applyFont="1" applyFill="1" applyBorder="1" applyAlignment="1">
      <alignment horizontal="left" vertical="center"/>
    </xf>
    <xf numFmtId="0" fontId="30" fillId="0" borderId="19" xfId="0" applyFont="1" applyFill="1" applyBorder="1" applyAlignment="1">
      <alignment horizontal="left" vertical="center" wrapText="1"/>
    </xf>
    <xf numFmtId="0" fontId="30" fillId="0" borderId="13" xfId="0" applyFont="1" applyFill="1" applyBorder="1" applyAlignment="1">
      <alignment horizontal="left" vertical="center" wrapText="1"/>
    </xf>
    <xf numFmtId="0" fontId="0" fillId="0" borderId="0" xfId="0" applyFont="1" applyAlignment="1">
      <alignment horizontal="center" vertical="center" wrapText="1"/>
    </xf>
    <xf numFmtId="0" fontId="30" fillId="0" borderId="71" xfId="0" applyFont="1" applyFill="1" applyBorder="1" applyAlignment="1">
      <alignment horizontal="left" vertical="center" wrapText="1"/>
    </xf>
    <xf numFmtId="0" fontId="113" fillId="0" borderId="54" xfId="0" applyFont="1" applyBorder="1" applyAlignment="1">
      <alignment horizontal="center" vertical="center"/>
    </xf>
    <xf numFmtId="0" fontId="119" fillId="0" borderId="14" xfId="0" applyFont="1" applyBorder="1" applyAlignment="1">
      <alignment horizontal="left" vertical="center"/>
    </xf>
    <xf numFmtId="0" fontId="119" fillId="0" borderId="15" xfId="0" applyFont="1" applyBorder="1" applyAlignment="1">
      <alignment horizontal="left" vertical="center"/>
    </xf>
    <xf numFmtId="0" fontId="0" fillId="24" borderId="14" xfId="0" applyFont="1" applyFill="1" applyBorder="1" applyAlignment="1">
      <alignment horizontal="center" vertical="center" shrinkToFit="1"/>
    </xf>
    <xf numFmtId="0" fontId="0" fillId="0" borderId="15" xfId="0" applyFont="1" applyBorder="1" applyAlignment="1">
      <alignment horizontal="center" vertical="center"/>
    </xf>
    <xf numFmtId="0" fontId="6" fillId="24" borderId="14" xfId="0" applyFont="1" applyFill="1" applyBorder="1" applyAlignment="1">
      <alignment horizontal="center" vertical="center"/>
    </xf>
    <xf numFmtId="0" fontId="6" fillId="0" borderId="42" xfId="0" applyFont="1" applyBorder="1" applyAlignment="1">
      <alignment horizontal="center" vertical="center"/>
    </xf>
    <xf numFmtId="0" fontId="6" fillId="30" borderId="17" xfId="0" applyFont="1" applyFill="1" applyBorder="1" applyAlignment="1">
      <alignment horizontal="left" vertical="center" wrapText="1"/>
    </xf>
    <xf numFmtId="0" fontId="6" fillId="30" borderId="0" xfId="0" applyFont="1" applyFill="1" applyBorder="1" applyAlignment="1">
      <alignment horizontal="left" vertical="center" wrapText="1"/>
    </xf>
    <xf numFmtId="0" fontId="6" fillId="30" borderId="38" xfId="0" applyFont="1" applyFill="1" applyBorder="1" applyAlignment="1">
      <alignment horizontal="left" vertical="center" wrapText="1"/>
    </xf>
    <xf numFmtId="0" fontId="6" fillId="30" borderId="56" xfId="0" applyFont="1" applyFill="1" applyBorder="1" applyAlignment="1">
      <alignment horizontal="left" vertical="center" wrapText="1"/>
    </xf>
    <xf numFmtId="0" fontId="6" fillId="30" borderId="19" xfId="0" applyFont="1" applyFill="1" applyBorder="1" applyAlignment="1">
      <alignment horizontal="left" vertical="center" wrapText="1"/>
    </xf>
    <xf numFmtId="0" fontId="6" fillId="30" borderId="45" xfId="0" applyFont="1" applyFill="1" applyBorder="1" applyAlignment="1">
      <alignment horizontal="left" vertical="center" wrapText="1"/>
    </xf>
    <xf numFmtId="0" fontId="0" fillId="0" borderId="186" xfId="0" applyFont="1" applyFill="1" applyBorder="1" applyAlignment="1">
      <alignment horizontal="left" vertical="center" wrapText="1"/>
    </xf>
    <xf numFmtId="0" fontId="0" fillId="0" borderId="187" xfId="0" applyFont="1" applyFill="1" applyBorder="1" applyAlignment="1">
      <alignment horizontal="left" vertical="center" wrapText="1"/>
    </xf>
    <xf numFmtId="0" fontId="0" fillId="0" borderId="187" xfId="0" applyFont="1" applyFill="1" applyBorder="1" applyAlignment="1">
      <alignment horizontal="left" vertical="center"/>
    </xf>
    <xf numFmtId="0" fontId="0" fillId="0" borderId="190" xfId="0" applyFont="1" applyFill="1" applyBorder="1" applyAlignment="1">
      <alignment horizontal="left" vertical="center"/>
    </xf>
    <xf numFmtId="0" fontId="6" fillId="0" borderId="37"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30" borderId="282" xfId="0" applyFont="1" applyFill="1" applyBorder="1" applyAlignment="1">
      <alignment horizontal="center" vertical="center" wrapText="1"/>
    </xf>
    <xf numFmtId="0" fontId="6" fillId="30" borderId="283" xfId="0" applyFont="1" applyFill="1" applyBorder="1" applyAlignment="1">
      <alignment horizontal="center" vertical="center" wrapText="1"/>
    </xf>
    <xf numFmtId="0" fontId="6" fillId="30" borderId="14" xfId="0" applyFont="1" applyFill="1" applyBorder="1" applyAlignment="1">
      <alignment horizontal="left" vertical="center" wrapText="1"/>
    </xf>
    <xf numFmtId="0" fontId="6" fillId="30" borderId="16" xfId="0" applyFont="1" applyFill="1" applyBorder="1" applyAlignment="1">
      <alignment horizontal="left" vertical="center" wrapText="1"/>
    </xf>
    <xf numFmtId="0" fontId="6" fillId="30" borderId="42" xfId="0" applyFont="1" applyFill="1" applyBorder="1" applyAlignment="1">
      <alignment horizontal="left" vertical="center" wrapText="1"/>
    </xf>
    <xf numFmtId="0" fontId="0" fillId="0" borderId="41"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24" borderId="85" xfId="0" applyFont="1" applyFill="1" applyBorder="1" applyAlignment="1">
      <alignment horizontal="left" vertical="center"/>
    </xf>
    <xf numFmtId="0" fontId="0" fillId="24" borderId="88" xfId="0" applyFont="1" applyFill="1" applyBorder="1" applyAlignment="1">
      <alignment horizontal="left" vertical="center"/>
    </xf>
    <xf numFmtId="0" fontId="0" fillId="24" borderId="215" xfId="0" applyFont="1" applyFill="1" applyBorder="1" applyAlignment="1">
      <alignment horizontal="left" vertical="center"/>
    </xf>
    <xf numFmtId="0" fontId="0" fillId="0" borderId="235" xfId="0" applyFont="1" applyBorder="1" applyAlignment="1">
      <alignment horizontal="center" vertical="center" shrinkToFit="1"/>
    </xf>
    <xf numFmtId="0" fontId="0" fillId="0" borderId="236" xfId="0" applyFont="1" applyBorder="1" applyAlignment="1">
      <alignment horizontal="center" vertical="center" shrinkToFit="1"/>
    </xf>
    <xf numFmtId="49" fontId="0" fillId="24" borderId="237" xfId="0" applyNumberFormat="1" applyFont="1" applyFill="1" applyBorder="1" applyAlignment="1">
      <alignment horizontal="left" vertical="center"/>
    </xf>
    <xf numFmtId="49" fontId="0" fillId="24" borderId="197" xfId="0" applyNumberFormat="1" applyFont="1" applyFill="1" applyBorder="1" applyAlignment="1">
      <alignment horizontal="left" vertical="center"/>
    </xf>
    <xf numFmtId="49" fontId="0" fillId="24" borderId="198" xfId="0" applyNumberFormat="1" applyFont="1" applyFill="1" applyBorder="1" applyAlignment="1">
      <alignment horizontal="left" vertical="center"/>
    </xf>
    <xf numFmtId="0" fontId="0" fillId="0" borderId="230" xfId="0" applyFont="1" applyBorder="1" applyAlignment="1">
      <alignment horizontal="center" vertical="center" shrinkToFit="1"/>
    </xf>
    <xf numFmtId="0" fontId="0" fillId="0" borderId="238" xfId="0" applyFont="1" applyBorder="1" applyAlignment="1">
      <alignment horizontal="center" vertical="center" shrinkToFit="1"/>
    </xf>
    <xf numFmtId="49" fontId="0" fillId="24" borderId="239" xfId="0" applyNumberFormat="1" applyFont="1" applyFill="1" applyBorder="1" applyAlignment="1">
      <alignment horizontal="left" vertical="center"/>
    </xf>
    <xf numFmtId="49" fontId="0" fillId="24" borderId="54" xfId="0" applyNumberFormat="1" applyFont="1" applyFill="1" applyBorder="1" applyAlignment="1">
      <alignment horizontal="left" vertical="center"/>
    </xf>
    <xf numFmtId="49" fontId="0" fillId="24" borderId="55" xfId="0" applyNumberFormat="1" applyFont="1" applyFill="1" applyBorder="1" applyAlignment="1">
      <alignment horizontal="left" vertical="center"/>
    </xf>
    <xf numFmtId="0" fontId="0" fillId="24" borderId="243" xfId="0" applyFont="1" applyFill="1" applyBorder="1" applyAlignment="1">
      <alignment horizontal="center" vertical="center"/>
    </xf>
    <xf numFmtId="0" fontId="0" fillId="24" borderId="35" xfId="0" applyFont="1" applyFill="1" applyBorder="1" applyAlignment="1">
      <alignment horizontal="center" vertical="center"/>
    </xf>
    <xf numFmtId="0" fontId="0" fillId="24" borderId="244" xfId="0" applyFont="1" applyFill="1" applyBorder="1" applyAlignment="1">
      <alignment horizontal="center" vertical="center"/>
    </xf>
    <xf numFmtId="0" fontId="0" fillId="24" borderId="35" xfId="0" applyFont="1" applyFill="1" applyBorder="1" applyAlignment="1">
      <alignment horizontal="left" vertical="center"/>
    </xf>
    <xf numFmtId="0" fontId="0" fillId="24" borderId="36" xfId="0" applyFont="1" applyFill="1" applyBorder="1" applyAlignment="1">
      <alignment horizontal="left" vertical="center"/>
    </xf>
    <xf numFmtId="0" fontId="0" fillId="24" borderId="231" xfId="0" applyFont="1" applyFill="1" applyBorder="1" applyAlignment="1">
      <alignment horizontal="center" vertical="center"/>
    </xf>
    <xf numFmtId="0" fontId="0" fillId="24" borderId="16" xfId="0" applyFont="1" applyFill="1" applyBorder="1" applyAlignment="1">
      <alignment horizontal="center" vertical="center"/>
    </xf>
    <xf numFmtId="0" fontId="0" fillId="24" borderId="15" xfId="0" applyFont="1" applyFill="1" applyBorder="1" applyAlignment="1">
      <alignment horizontal="center" vertical="center"/>
    </xf>
    <xf numFmtId="0" fontId="0" fillId="24" borderId="16" xfId="0" applyFont="1" applyFill="1" applyBorder="1" applyAlignment="1">
      <alignment horizontal="left" vertical="center"/>
    </xf>
    <xf numFmtId="0" fontId="0" fillId="24" borderId="42" xfId="0" applyFont="1" applyFill="1" applyBorder="1" applyAlignment="1">
      <alignment horizontal="left" vertical="center"/>
    </xf>
    <xf numFmtId="0" fontId="0" fillId="24" borderId="94" xfId="0" applyFont="1" applyFill="1" applyBorder="1" applyAlignment="1">
      <alignment horizontal="left" vertical="center"/>
    </xf>
    <xf numFmtId="0" fontId="0" fillId="24" borderId="234" xfId="0" applyFont="1" applyFill="1" applyBorder="1" applyAlignment="1">
      <alignment horizontal="left" vertical="center"/>
    </xf>
    <xf numFmtId="0" fontId="0" fillId="24" borderId="11" xfId="0" applyFont="1" applyFill="1" applyBorder="1" applyAlignment="1">
      <alignment horizontal="left" vertical="center"/>
    </xf>
    <xf numFmtId="0" fontId="0" fillId="24" borderId="0" xfId="0" applyFont="1" applyFill="1" applyBorder="1" applyAlignment="1">
      <alignment horizontal="left" vertical="center"/>
    </xf>
    <xf numFmtId="184" fontId="0" fillId="24" borderId="35" xfId="0" applyNumberFormat="1" applyFont="1" applyFill="1" applyBorder="1" applyAlignment="1">
      <alignment horizontal="left" vertical="center" shrinkToFit="1"/>
    </xf>
    <xf numFmtId="184" fontId="0" fillId="24" borderId="36" xfId="0" applyNumberFormat="1" applyFont="1" applyFill="1" applyBorder="1" applyAlignment="1">
      <alignment horizontal="left" vertical="center" shrinkToFit="1"/>
    </xf>
    <xf numFmtId="0" fontId="0" fillId="24" borderId="216" xfId="0" applyFont="1" applyFill="1" applyBorder="1" applyAlignment="1">
      <alignment horizontal="left" vertical="center"/>
    </xf>
    <xf numFmtId="184" fontId="0" fillId="24" borderId="216" xfId="0" applyNumberFormat="1" applyFont="1" applyFill="1" applyBorder="1" applyAlignment="1">
      <alignment horizontal="right" vertical="center"/>
    </xf>
    <xf numFmtId="184" fontId="0" fillId="24" borderId="212" xfId="0" applyNumberFormat="1" applyFont="1" applyFill="1" applyBorder="1" applyAlignment="1">
      <alignment horizontal="right" vertical="center"/>
    </xf>
    <xf numFmtId="0" fontId="0" fillId="24" borderId="246" xfId="0" applyFont="1" applyFill="1" applyBorder="1" applyAlignment="1">
      <alignment horizontal="left" vertical="center"/>
    </xf>
    <xf numFmtId="0" fontId="0" fillId="24" borderId="247" xfId="0" applyFont="1" applyFill="1" applyBorder="1" applyAlignment="1">
      <alignment horizontal="left" vertical="center"/>
    </xf>
    <xf numFmtId="0" fontId="0" fillId="24" borderId="223" xfId="0" applyFont="1" applyFill="1" applyBorder="1" applyAlignment="1">
      <alignment horizontal="left" vertical="center"/>
    </xf>
    <xf numFmtId="184" fontId="0" fillId="24" borderId="246" xfId="0" applyNumberFormat="1" applyFont="1" applyFill="1" applyBorder="1" applyAlignment="1">
      <alignment horizontal="right" vertical="center"/>
    </xf>
    <xf numFmtId="184" fontId="0" fillId="24" borderId="248" xfId="0" applyNumberFormat="1" applyFont="1" applyFill="1" applyBorder="1" applyAlignment="1">
      <alignment horizontal="right" vertical="center"/>
    </xf>
    <xf numFmtId="0" fontId="41" fillId="24" borderId="16" xfId="0" applyFont="1" applyFill="1" applyBorder="1" applyAlignment="1">
      <alignment horizontal="left" vertical="center"/>
    </xf>
    <xf numFmtId="0" fontId="41" fillId="24" borderId="42" xfId="0" applyFont="1" applyFill="1" applyBorder="1" applyAlignment="1">
      <alignment horizontal="left" vertical="center"/>
    </xf>
    <xf numFmtId="0" fontId="0" fillId="0" borderId="224" xfId="0" applyFont="1" applyBorder="1" applyAlignment="1">
      <alignment horizontal="center" vertical="center"/>
    </xf>
    <xf numFmtId="0" fontId="0" fillId="0" borderId="229" xfId="0" applyFont="1" applyBorder="1" applyAlignment="1">
      <alignment horizontal="center" vertical="center"/>
    </xf>
    <xf numFmtId="0" fontId="0" fillId="0" borderId="245" xfId="0" applyFont="1" applyBorder="1" applyAlignment="1">
      <alignment horizontal="center" vertical="center"/>
    </xf>
    <xf numFmtId="0" fontId="0" fillId="0" borderId="227" xfId="0" applyFont="1" applyBorder="1" applyAlignment="1">
      <alignment horizontal="center" vertical="center"/>
    </xf>
    <xf numFmtId="0" fontId="0" fillId="0" borderId="228" xfId="0" applyFont="1" applyBorder="1" applyAlignment="1">
      <alignment horizontal="center" vertical="center"/>
    </xf>
    <xf numFmtId="0" fontId="0" fillId="24" borderId="39" xfId="0" applyFont="1" applyFill="1" applyBorder="1" applyAlignment="1">
      <alignment horizontal="right" vertical="center"/>
    </xf>
    <xf numFmtId="0" fontId="0" fillId="24" borderId="0" xfId="0" applyFont="1" applyFill="1" applyBorder="1" applyAlignment="1">
      <alignment horizontal="right" vertical="center"/>
    </xf>
    <xf numFmtId="0" fontId="0" fillId="24" borderId="216" xfId="0" applyFont="1" applyFill="1" applyBorder="1" applyAlignment="1">
      <alignment horizontal="left" vertical="center" shrinkToFit="1"/>
    </xf>
    <xf numFmtId="0" fontId="0" fillId="24" borderId="88" xfId="0" applyFont="1" applyFill="1" applyBorder="1" applyAlignment="1">
      <alignment horizontal="left" vertical="center" shrinkToFit="1"/>
    </xf>
    <xf numFmtId="0" fontId="0" fillId="24" borderId="215" xfId="0" applyFont="1" applyFill="1" applyBorder="1" applyAlignment="1">
      <alignment horizontal="left" vertical="center" shrinkToFit="1"/>
    </xf>
    <xf numFmtId="0" fontId="0" fillId="24" borderId="240" xfId="0" applyFont="1" applyFill="1" applyBorder="1" applyAlignment="1">
      <alignment horizontal="left" vertical="center"/>
    </xf>
    <xf numFmtId="0" fontId="0" fillId="24" borderId="26" xfId="0" applyFont="1" applyFill="1" applyBorder="1" applyAlignment="1">
      <alignment horizontal="left" vertical="center"/>
    </xf>
    <xf numFmtId="0" fontId="0" fillId="24" borderId="241" xfId="0" applyFont="1" applyFill="1" applyBorder="1" applyAlignment="1">
      <alignment horizontal="left" vertical="center"/>
    </xf>
    <xf numFmtId="0" fontId="0" fillId="30" borderId="39" xfId="0" applyFont="1" applyFill="1" applyBorder="1" applyAlignment="1">
      <alignment horizontal="left" vertical="top" wrapText="1"/>
    </xf>
    <xf numFmtId="0" fontId="0" fillId="30" borderId="0" xfId="0" applyFont="1" applyFill="1" applyBorder="1" applyAlignment="1">
      <alignment horizontal="left" vertical="top" wrapText="1"/>
    </xf>
    <xf numFmtId="0" fontId="0" fillId="30" borderId="38" xfId="0" applyFont="1" applyFill="1" applyBorder="1" applyAlignment="1">
      <alignment horizontal="left" vertical="top" wrapText="1"/>
    </xf>
    <xf numFmtId="0" fontId="0" fillId="30" borderId="72" xfId="0" applyFont="1" applyFill="1" applyBorder="1" applyAlignment="1">
      <alignment horizontal="left" vertical="top" wrapText="1"/>
    </xf>
    <xf numFmtId="0" fontId="0" fillId="30" borderId="19" xfId="0" applyFont="1" applyFill="1" applyBorder="1" applyAlignment="1">
      <alignment horizontal="left" vertical="top" wrapText="1"/>
    </xf>
    <xf numFmtId="0" fontId="0" fillId="30" borderId="45" xfId="0" applyFont="1" applyFill="1" applyBorder="1" applyAlignment="1">
      <alignment horizontal="left" vertical="top" wrapText="1"/>
    </xf>
    <xf numFmtId="0" fontId="0" fillId="30" borderId="52" xfId="0" applyFont="1" applyFill="1" applyBorder="1" applyAlignment="1">
      <alignment horizontal="left" vertical="top" wrapText="1"/>
    </xf>
    <xf numFmtId="0" fontId="0" fillId="30" borderId="54" xfId="0" applyFont="1" applyFill="1" applyBorder="1" applyAlignment="1">
      <alignment horizontal="left" vertical="top" wrapText="1"/>
    </xf>
    <xf numFmtId="0" fontId="0" fillId="30" borderId="55" xfId="0" applyFont="1" applyFill="1" applyBorder="1" applyAlignment="1">
      <alignment horizontal="left" vertical="top" wrapText="1"/>
    </xf>
    <xf numFmtId="0" fontId="76" fillId="0" borderId="0" xfId="0" applyFont="1" applyAlignment="1">
      <alignment horizontal="left" vertical="center" shrinkToFit="1"/>
    </xf>
    <xf numFmtId="0" fontId="33" fillId="0" borderId="37" xfId="0" applyFont="1" applyFill="1" applyBorder="1" applyAlignment="1">
      <alignment horizontal="center" vertical="center"/>
    </xf>
    <xf numFmtId="0" fontId="33" fillId="0" borderId="39" xfId="0" applyFont="1" applyFill="1" applyBorder="1" applyAlignment="1">
      <alignment horizontal="center" vertical="center"/>
    </xf>
    <xf numFmtId="0" fontId="0" fillId="0" borderId="39" xfId="0" applyFont="1" applyBorder="1" applyAlignment="1">
      <alignment horizontal="center" vertical="center"/>
    </xf>
    <xf numFmtId="0" fontId="0" fillId="24" borderId="78" xfId="0" applyFont="1" applyFill="1" applyBorder="1" applyAlignment="1">
      <alignment horizontal="left" vertical="center"/>
    </xf>
    <xf numFmtId="0" fontId="0" fillId="24" borderId="44" xfId="0" applyFont="1" applyFill="1" applyBorder="1" applyAlignment="1">
      <alignment horizontal="left" vertical="center"/>
    </xf>
    <xf numFmtId="0" fontId="0" fillId="24" borderId="212" xfId="0" applyFont="1" applyFill="1" applyBorder="1" applyAlignment="1">
      <alignment horizontal="left" vertical="center"/>
    </xf>
    <xf numFmtId="0" fontId="0" fillId="0" borderId="25"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213" xfId="0" applyFont="1" applyFill="1" applyBorder="1" applyAlignment="1">
      <alignment horizontal="center" vertical="center"/>
    </xf>
    <xf numFmtId="0" fontId="0" fillId="24" borderId="14" xfId="0" applyFont="1" applyFill="1" applyBorder="1" applyAlignment="1">
      <alignment horizontal="center" vertical="center"/>
    </xf>
    <xf numFmtId="0" fontId="0" fillId="24" borderId="42" xfId="0" applyFont="1" applyFill="1" applyBorder="1" applyAlignment="1">
      <alignment horizontal="center" vertical="center"/>
    </xf>
    <xf numFmtId="0" fontId="41" fillId="0" borderId="41" xfId="0" applyFont="1" applyFill="1" applyBorder="1" applyAlignment="1">
      <alignment horizontal="left" vertical="center" wrapText="1"/>
    </xf>
    <xf numFmtId="0" fontId="41" fillId="0" borderId="16" xfId="0" applyFont="1" applyFill="1" applyBorder="1" applyAlignment="1">
      <alignment horizontal="left" vertical="center" wrapText="1"/>
    </xf>
    <xf numFmtId="0" fontId="0" fillId="24" borderId="216" xfId="0" applyFont="1" applyFill="1" applyBorder="1" applyAlignment="1">
      <alignment horizontal="center" vertical="center"/>
    </xf>
    <xf numFmtId="0" fontId="0" fillId="24" borderId="212" xfId="0" applyFont="1" applyFill="1" applyBorder="1" applyAlignment="1">
      <alignment horizontal="center" vertical="center"/>
    </xf>
    <xf numFmtId="0" fontId="0" fillId="0" borderId="72" xfId="0" applyFont="1" applyFill="1" applyBorder="1" applyAlignment="1">
      <alignment horizontal="left" vertical="center" shrinkToFit="1"/>
    </xf>
    <xf numFmtId="0" fontId="0" fillId="0" borderId="19" xfId="0" applyFont="1" applyFill="1" applyBorder="1" applyAlignment="1">
      <alignment horizontal="left" vertical="center" shrinkToFit="1"/>
    </xf>
    <xf numFmtId="0" fontId="0" fillId="0" borderId="13" xfId="0" applyFont="1" applyFill="1" applyBorder="1" applyAlignment="1">
      <alignment horizontal="left" vertical="center" shrinkToFit="1"/>
    </xf>
    <xf numFmtId="0" fontId="0" fillId="24" borderId="86" xfId="0" applyFont="1" applyFill="1" applyBorder="1" applyAlignment="1">
      <alignment horizontal="left" vertical="center"/>
    </xf>
    <xf numFmtId="0" fontId="0" fillId="24" borderId="76" xfId="0" applyFont="1" applyFill="1" applyBorder="1" applyAlignment="1">
      <alignment horizontal="left" vertical="center"/>
    </xf>
    <xf numFmtId="0" fontId="0" fillId="24" borderId="217" xfId="0" applyFont="1" applyFill="1" applyBorder="1" applyAlignment="1">
      <alignment horizontal="left" vertical="center"/>
    </xf>
    <xf numFmtId="0" fontId="0" fillId="24" borderId="218" xfId="0" applyFont="1" applyFill="1" applyBorder="1" applyAlignment="1">
      <alignment horizontal="center" vertical="center"/>
    </xf>
    <xf numFmtId="0" fontId="0" fillId="24" borderId="219" xfId="0" applyFont="1" applyFill="1" applyBorder="1" applyAlignment="1">
      <alignment horizontal="center" vertical="center"/>
    </xf>
    <xf numFmtId="0" fontId="0" fillId="0" borderId="41" xfId="0" applyFont="1" applyFill="1" applyBorder="1" applyAlignment="1">
      <alignment horizontal="center" vertical="center" shrinkToFit="1"/>
    </xf>
    <xf numFmtId="0" fontId="0" fillId="0" borderId="16" xfId="0" applyFont="1" applyFill="1" applyBorder="1" applyAlignment="1">
      <alignment horizontal="center" vertical="center" shrinkToFit="1"/>
    </xf>
    <xf numFmtId="0" fontId="0" fillId="0" borderId="15" xfId="0" applyFont="1" applyFill="1" applyBorder="1" applyAlignment="1">
      <alignment horizontal="center" vertical="center" shrinkToFit="1"/>
    </xf>
    <xf numFmtId="0" fontId="6" fillId="30" borderId="229" xfId="0" applyFont="1" applyFill="1" applyBorder="1" applyAlignment="1">
      <alignment horizontal="center" vertical="center" wrapText="1"/>
    </xf>
    <xf numFmtId="0" fontId="55" fillId="0" borderId="0" xfId="0" applyFont="1" applyAlignment="1">
      <alignment horizontal="center" vertical="top" shrinkToFit="1"/>
    </xf>
    <xf numFmtId="0" fontId="0" fillId="24" borderId="0" xfId="0" applyFont="1" applyFill="1" applyAlignment="1">
      <alignment vertical="center"/>
    </xf>
    <xf numFmtId="0" fontId="0" fillId="0" borderId="47" xfId="0" applyFont="1" applyFill="1" applyBorder="1" applyAlignment="1">
      <alignment horizontal="left" vertical="center"/>
    </xf>
    <xf numFmtId="0" fontId="0" fillId="0" borderId="52" xfId="0" applyFont="1" applyFill="1" applyBorder="1" applyAlignment="1">
      <alignment horizontal="left" vertical="center"/>
    </xf>
    <xf numFmtId="0" fontId="0" fillId="0" borderId="48" xfId="0" applyFont="1" applyFill="1" applyBorder="1" applyAlignment="1">
      <alignment horizontal="left" vertical="center"/>
    </xf>
    <xf numFmtId="0" fontId="0" fillId="0" borderId="49" xfId="0" applyFont="1" applyFill="1" applyBorder="1" applyAlignment="1">
      <alignment horizontal="left" vertical="center"/>
    </xf>
    <xf numFmtId="0" fontId="0" fillId="0" borderId="54" xfId="0" applyFont="1" applyFill="1" applyBorder="1" applyAlignment="1">
      <alignment horizontal="left" vertical="center"/>
    </xf>
    <xf numFmtId="0" fontId="0" fillId="0" borderId="55" xfId="0" applyFont="1" applyFill="1" applyBorder="1" applyAlignment="1">
      <alignment horizontal="left" vertical="center"/>
    </xf>
    <xf numFmtId="0" fontId="0" fillId="24" borderId="48" xfId="0" applyFont="1" applyFill="1" applyBorder="1" applyAlignment="1">
      <alignment horizontal="left" vertical="center"/>
    </xf>
    <xf numFmtId="0" fontId="0" fillId="24" borderId="49" xfId="0" applyFont="1" applyFill="1" applyBorder="1" applyAlignment="1">
      <alignment horizontal="left" vertical="center"/>
    </xf>
    <xf numFmtId="0" fontId="0" fillId="30" borderId="39" xfId="0" applyFont="1" applyFill="1" applyBorder="1" applyAlignment="1">
      <alignment horizontal="center" vertical="center" shrinkToFit="1"/>
    </xf>
    <xf numFmtId="0" fontId="0" fillId="30" borderId="0" xfId="0" applyFont="1" applyFill="1" applyBorder="1" applyAlignment="1">
      <alignment horizontal="center" vertical="center" shrinkToFit="1"/>
    </xf>
    <xf numFmtId="0" fontId="0" fillId="30" borderId="12" xfId="0" applyFont="1" applyFill="1" applyBorder="1" applyAlignment="1">
      <alignment horizontal="center" vertical="center" shrinkToFit="1"/>
    </xf>
    <xf numFmtId="0" fontId="0" fillId="30" borderId="72" xfId="0" applyFont="1" applyFill="1" applyBorder="1" applyAlignment="1">
      <alignment horizontal="center" vertical="center" shrinkToFit="1"/>
    </xf>
    <xf numFmtId="0" fontId="0" fillId="30" borderId="19" xfId="0" applyFont="1" applyFill="1" applyBorder="1" applyAlignment="1">
      <alignment horizontal="center" vertical="center" shrinkToFit="1"/>
    </xf>
    <xf numFmtId="0" fontId="0" fillId="30" borderId="13" xfId="0" applyFont="1" applyFill="1" applyBorder="1" applyAlignment="1">
      <alignment horizontal="center" vertical="center" shrinkToFit="1"/>
    </xf>
    <xf numFmtId="0" fontId="0" fillId="24" borderId="19" xfId="0" applyNumberFormat="1" applyFont="1" applyFill="1" applyBorder="1" applyAlignment="1">
      <alignment horizontal="center" vertical="center"/>
    </xf>
    <xf numFmtId="0" fontId="0" fillId="24" borderId="45" xfId="0" applyNumberFormat="1" applyFont="1" applyFill="1" applyBorder="1" applyAlignment="1">
      <alignment horizontal="center" vertical="center"/>
    </xf>
    <xf numFmtId="0" fontId="0" fillId="0" borderId="214" xfId="0" applyFont="1" applyFill="1" applyBorder="1" applyAlignment="1">
      <alignment horizontal="center" vertical="center"/>
    </xf>
    <xf numFmtId="0" fontId="0" fillId="0" borderId="38" xfId="0" applyFont="1" applyFill="1" applyBorder="1" applyAlignment="1">
      <alignment horizontal="center" vertical="center"/>
    </xf>
    <xf numFmtId="0" fontId="0" fillId="0" borderId="15" xfId="0" applyFont="1" applyFill="1" applyBorder="1" applyAlignment="1">
      <alignment horizontal="left" vertical="center" wrapText="1"/>
    </xf>
    <xf numFmtId="0" fontId="0" fillId="30" borderId="111" xfId="0" applyFont="1" applyFill="1" applyBorder="1" applyAlignment="1" applyProtection="1">
      <alignment vertical="center"/>
      <protection locked="0"/>
    </xf>
    <xf numFmtId="0" fontId="0" fillId="30" borderId="112" xfId="0" applyFont="1" applyFill="1" applyBorder="1" applyAlignment="1" applyProtection="1">
      <alignment vertical="center"/>
      <protection locked="0"/>
    </xf>
    <xf numFmtId="0" fontId="0" fillId="30" borderId="113" xfId="0" applyFont="1" applyFill="1" applyBorder="1" applyAlignment="1" applyProtection="1">
      <alignment vertical="center"/>
      <protection locked="0"/>
    </xf>
    <xf numFmtId="0" fontId="0" fillId="0" borderId="90" xfId="0" applyFont="1" applyBorder="1" applyAlignment="1" applyProtection="1">
      <alignment horizontal="center" vertical="center"/>
      <protection locked="0"/>
    </xf>
    <xf numFmtId="0" fontId="0" fillId="0" borderId="94" xfId="0" applyFont="1" applyBorder="1" applyAlignment="1" applyProtection="1">
      <alignment horizontal="center" vertical="center"/>
      <protection locked="0"/>
    </xf>
    <xf numFmtId="0" fontId="0" fillId="0" borderId="91" xfId="0" applyFont="1" applyBorder="1" applyAlignment="1" applyProtection="1">
      <alignment horizontal="center" vertical="center"/>
      <protection locked="0"/>
    </xf>
    <xf numFmtId="176" fontId="0" fillId="0" borderId="191" xfId="0" applyNumberFormat="1" applyFont="1" applyBorder="1" applyAlignment="1" applyProtection="1">
      <alignment vertical="center"/>
    </xf>
    <xf numFmtId="176" fontId="0" fillId="0" borderId="94" xfId="0" applyNumberFormat="1" applyFont="1" applyBorder="1" applyAlignment="1" applyProtection="1">
      <alignment vertical="center"/>
    </xf>
    <xf numFmtId="176" fontId="0" fillId="0" borderId="91" xfId="0" applyNumberFormat="1" applyFont="1" applyBorder="1" applyAlignment="1" applyProtection="1">
      <alignment vertical="center"/>
    </xf>
    <xf numFmtId="0" fontId="0" fillId="30" borderId="111" xfId="0" applyFont="1" applyFill="1" applyBorder="1" applyAlignment="1" applyProtection="1">
      <alignment horizontal="center" vertical="center"/>
      <protection locked="0"/>
    </xf>
    <xf numFmtId="0" fontId="0" fillId="30" borderId="112" xfId="0" applyFont="1" applyFill="1" applyBorder="1" applyAlignment="1" applyProtection="1">
      <alignment horizontal="center" vertical="center"/>
      <protection locked="0"/>
    </xf>
    <xf numFmtId="0" fontId="0" fillId="30" borderId="194" xfId="0" applyFont="1" applyFill="1" applyBorder="1" applyAlignment="1" applyProtection="1">
      <alignment horizontal="center" vertical="center"/>
      <protection locked="0"/>
    </xf>
    <xf numFmtId="176" fontId="0" fillId="30" borderId="195" xfId="0" applyNumberFormat="1" applyFont="1" applyFill="1" applyBorder="1" applyAlignment="1" applyProtection="1">
      <alignment vertical="center"/>
      <protection locked="0"/>
    </xf>
    <xf numFmtId="176" fontId="0" fillId="30" borderId="112" xfId="0" applyNumberFormat="1" applyFont="1" applyFill="1" applyBorder="1" applyAlignment="1" applyProtection="1">
      <alignment vertical="center"/>
      <protection locked="0"/>
    </xf>
    <xf numFmtId="176" fontId="0" fillId="30" borderId="194" xfId="0" applyNumberFormat="1" applyFont="1" applyFill="1" applyBorder="1" applyAlignment="1" applyProtection="1">
      <alignment vertical="center"/>
      <protection locked="0"/>
    </xf>
    <xf numFmtId="176" fontId="0" fillId="30" borderId="195" xfId="0" applyNumberFormat="1" applyFont="1" applyFill="1" applyBorder="1" applyAlignment="1" applyProtection="1">
      <alignment horizontal="center" vertical="center"/>
      <protection locked="0"/>
    </xf>
    <xf numFmtId="176" fontId="0" fillId="30" borderId="112" xfId="0" applyNumberFormat="1" applyFont="1" applyFill="1" applyBorder="1" applyAlignment="1" applyProtection="1">
      <alignment horizontal="center" vertical="center"/>
      <protection locked="0"/>
    </xf>
    <xf numFmtId="176" fontId="0" fillId="30" borderId="113" xfId="0" applyNumberFormat="1" applyFont="1" applyFill="1" applyBorder="1" applyAlignment="1" applyProtection="1">
      <alignment horizontal="center" vertical="center"/>
      <protection locked="0"/>
    </xf>
    <xf numFmtId="0" fontId="0" fillId="0" borderId="186" xfId="0" applyFont="1" applyBorder="1" applyAlignment="1" applyProtection="1">
      <alignment horizontal="center" vertical="center"/>
      <protection locked="0"/>
    </xf>
    <xf numFmtId="0" fontId="0" fillId="0" borderId="187" xfId="0" applyFont="1" applyBorder="1" applyAlignment="1" applyProtection="1">
      <alignment horizontal="center" vertical="center"/>
      <protection locked="0"/>
    </xf>
    <xf numFmtId="0" fontId="0" fillId="0" borderId="188" xfId="0" applyFont="1" applyBorder="1" applyAlignment="1" applyProtection="1">
      <alignment horizontal="center" vertical="center"/>
      <protection locked="0"/>
    </xf>
    <xf numFmtId="0" fontId="0" fillId="0" borderId="189" xfId="0" applyFont="1" applyBorder="1" applyAlignment="1" applyProtection="1">
      <alignment horizontal="center" vertical="center"/>
      <protection locked="0"/>
    </xf>
    <xf numFmtId="0" fontId="0" fillId="0" borderId="190" xfId="0" applyFont="1" applyBorder="1" applyAlignment="1" applyProtection="1">
      <alignment horizontal="center" vertical="center"/>
      <protection locked="0"/>
    </xf>
    <xf numFmtId="0" fontId="0" fillId="30" borderId="192" xfId="0" applyFont="1" applyFill="1" applyBorder="1" applyAlignment="1" applyProtection="1">
      <alignment vertical="center"/>
      <protection locked="0"/>
    </xf>
    <xf numFmtId="0" fontId="0" fillId="30" borderId="109" xfId="0" applyFont="1" applyFill="1" applyBorder="1" applyAlignment="1" applyProtection="1">
      <alignment vertical="center"/>
      <protection locked="0"/>
    </xf>
    <xf numFmtId="0" fontId="0" fillId="30" borderId="110" xfId="0" applyFont="1" applyFill="1" applyBorder="1" applyAlignment="1" applyProtection="1">
      <alignment vertical="center"/>
      <protection locked="0"/>
    </xf>
    <xf numFmtId="176" fontId="0" fillId="30" borderId="108" xfId="0" applyNumberFormat="1" applyFont="1" applyFill="1" applyBorder="1" applyAlignment="1" applyProtection="1">
      <alignment vertical="center"/>
      <protection locked="0"/>
    </xf>
    <xf numFmtId="176" fontId="0" fillId="30" borderId="109" xfId="0" applyNumberFormat="1" applyFont="1" applyFill="1" applyBorder="1" applyAlignment="1" applyProtection="1">
      <alignment vertical="center"/>
      <protection locked="0"/>
    </xf>
    <xf numFmtId="176" fontId="0" fillId="30" borderId="110" xfId="0" applyNumberFormat="1" applyFont="1" applyFill="1" applyBorder="1" applyAlignment="1" applyProtection="1">
      <alignment vertical="center"/>
      <protection locked="0"/>
    </xf>
    <xf numFmtId="0" fontId="0" fillId="0" borderId="56" xfId="0" applyFont="1" applyBorder="1" applyAlignment="1" applyProtection="1">
      <alignment horizontal="left" vertical="center"/>
      <protection locked="0"/>
    </xf>
    <xf numFmtId="0" fontId="0" fillId="0" borderId="19" xfId="0" applyFont="1" applyBorder="1" applyAlignment="1" applyProtection="1">
      <alignment horizontal="left" vertical="center"/>
      <protection locked="0"/>
    </xf>
    <xf numFmtId="0" fontId="0" fillId="0" borderId="13" xfId="0" applyFont="1" applyBorder="1" applyAlignment="1" applyProtection="1">
      <alignment horizontal="left" vertical="center"/>
      <protection locked="0"/>
    </xf>
    <xf numFmtId="176" fontId="0" fillId="24" borderId="14" xfId="0" applyNumberFormat="1" applyFont="1" applyFill="1" applyBorder="1" applyAlignment="1" applyProtection="1">
      <alignment vertical="center"/>
      <protection locked="0"/>
    </xf>
    <xf numFmtId="176" fontId="0" fillId="24" borderId="16" xfId="0" applyNumberFormat="1" applyFont="1" applyFill="1" applyBorder="1" applyAlignment="1" applyProtection="1">
      <alignment vertical="center"/>
      <protection locked="0"/>
    </xf>
    <xf numFmtId="176" fontId="0" fillId="24" borderId="15" xfId="0" applyNumberFormat="1" applyFont="1" applyFill="1" applyBorder="1" applyAlignment="1" applyProtection="1">
      <alignment vertical="center"/>
      <protection locked="0"/>
    </xf>
    <xf numFmtId="0" fontId="0" fillId="0" borderId="14" xfId="0" applyFont="1" applyBorder="1" applyAlignment="1" applyProtection="1">
      <alignment horizontal="left" vertical="center"/>
      <protection locked="0"/>
    </xf>
    <xf numFmtId="0" fontId="0" fillId="0" borderId="16" xfId="0" applyFont="1" applyBorder="1" applyAlignment="1" applyProtection="1">
      <alignment horizontal="left" vertical="center"/>
      <protection locked="0"/>
    </xf>
    <xf numFmtId="0" fontId="0" fillId="0" borderId="15" xfId="0" applyFont="1" applyBorder="1" applyAlignment="1" applyProtection="1">
      <alignment horizontal="left" vertical="center"/>
      <protection locked="0"/>
    </xf>
    <xf numFmtId="0" fontId="0" fillId="0" borderId="14" xfId="0" applyFont="1" applyFill="1" applyBorder="1" applyAlignment="1" applyProtection="1">
      <alignment horizontal="left" vertical="center"/>
      <protection locked="0"/>
    </xf>
    <xf numFmtId="0" fontId="0" fillId="0" borderId="16" xfId="0" applyFont="1" applyFill="1" applyBorder="1" applyAlignment="1" applyProtection="1">
      <alignment horizontal="left" vertical="center"/>
      <protection locked="0"/>
    </xf>
    <xf numFmtId="0" fontId="0" fillId="0" borderId="15" xfId="0" applyFont="1" applyFill="1" applyBorder="1" applyAlignment="1" applyProtection="1">
      <alignment horizontal="left" vertical="center"/>
      <protection locked="0"/>
    </xf>
    <xf numFmtId="176" fontId="0" fillId="24" borderId="56" xfId="0" applyNumberFormat="1" applyFont="1" applyFill="1" applyBorder="1" applyAlignment="1" applyProtection="1">
      <alignment vertical="center"/>
      <protection locked="0"/>
    </xf>
    <xf numFmtId="176" fontId="0" fillId="24" borderId="19" xfId="0" applyNumberFormat="1" applyFont="1" applyFill="1" applyBorder="1" applyAlignment="1" applyProtection="1">
      <alignment vertical="center"/>
      <protection locked="0"/>
    </xf>
    <xf numFmtId="176" fontId="0" fillId="24" borderId="13" xfId="0" applyNumberFormat="1" applyFont="1" applyFill="1" applyBorder="1" applyAlignment="1" applyProtection="1">
      <alignment vertical="center"/>
      <protection locked="0"/>
    </xf>
    <xf numFmtId="176" fontId="0" fillId="30" borderId="108" xfId="0" applyNumberFormat="1" applyFont="1" applyFill="1" applyBorder="1" applyAlignment="1" applyProtection="1">
      <alignment horizontal="center" vertical="center"/>
      <protection locked="0"/>
    </xf>
    <xf numFmtId="176" fontId="0" fillId="30" borderId="109" xfId="0" applyNumberFormat="1" applyFont="1" applyFill="1" applyBorder="1" applyAlignment="1" applyProtection="1">
      <alignment horizontal="center" vertical="center"/>
      <protection locked="0"/>
    </xf>
    <xf numFmtId="176" fontId="0" fillId="30" borderId="193" xfId="0" applyNumberFormat="1" applyFont="1" applyFill="1" applyBorder="1" applyAlignment="1" applyProtection="1">
      <alignment horizontal="center" vertical="center"/>
      <protection locked="0"/>
    </xf>
    <xf numFmtId="0" fontId="0" fillId="30" borderId="196" xfId="0" applyFont="1" applyFill="1" applyBorder="1" applyAlignment="1" applyProtection="1">
      <alignment vertical="center"/>
      <protection locked="0"/>
    </xf>
    <xf numFmtId="0" fontId="0" fillId="30" borderId="197" xfId="0" applyFont="1" applyFill="1" applyBorder="1" applyAlignment="1" applyProtection="1">
      <alignment vertical="center"/>
      <protection locked="0"/>
    </xf>
    <xf numFmtId="0" fontId="0" fillId="30" borderId="198" xfId="0" applyFont="1" applyFill="1" applyBorder="1" applyAlignment="1" applyProtection="1">
      <alignment vertical="center"/>
      <protection locked="0"/>
    </xf>
    <xf numFmtId="0" fontId="0" fillId="0" borderId="186" xfId="0" applyFont="1" applyBorder="1" applyAlignment="1" applyProtection="1">
      <alignment horizontal="right" vertical="center"/>
      <protection locked="0"/>
    </xf>
    <xf numFmtId="0" fontId="0" fillId="0" borderId="187" xfId="0" applyFont="1" applyBorder="1" applyAlignment="1" applyProtection="1">
      <alignment horizontal="right" vertical="center"/>
      <protection locked="0"/>
    </xf>
    <xf numFmtId="0" fontId="0" fillId="0" borderId="188" xfId="0" applyFont="1" applyBorder="1" applyAlignment="1" applyProtection="1">
      <alignment horizontal="right" vertical="center"/>
      <protection locked="0"/>
    </xf>
    <xf numFmtId="176" fontId="0" fillId="24" borderId="17" xfId="0" applyNumberFormat="1" applyFont="1" applyFill="1" applyBorder="1" applyAlignment="1" applyProtection="1">
      <alignment vertical="center"/>
      <protection locked="0"/>
    </xf>
    <xf numFmtId="176" fontId="0" fillId="24" borderId="0" xfId="0" applyNumberFormat="1" applyFont="1" applyFill="1" applyBorder="1" applyAlignment="1" applyProtection="1">
      <alignment vertical="center"/>
      <protection locked="0"/>
    </xf>
    <xf numFmtId="176" fontId="0" fillId="30" borderId="17" xfId="0" applyNumberFormat="1" applyFont="1" applyFill="1" applyBorder="1" applyAlignment="1" applyProtection="1">
      <alignment vertical="center"/>
    </xf>
    <xf numFmtId="176" fontId="0" fillId="30" borderId="0" xfId="0" applyNumberFormat="1" applyFont="1" applyFill="1" applyBorder="1" applyAlignment="1" applyProtection="1">
      <alignment vertical="center"/>
    </xf>
    <xf numFmtId="176" fontId="0" fillId="30" borderId="12" xfId="0" applyNumberFormat="1" applyFont="1" applyFill="1" applyBorder="1" applyAlignment="1" applyProtection="1">
      <alignment vertical="center"/>
    </xf>
    <xf numFmtId="0" fontId="6" fillId="0" borderId="41" xfId="0" applyFont="1" applyBorder="1" applyAlignment="1" applyProtection="1">
      <alignment horizontal="left" vertical="center"/>
      <protection locked="0"/>
    </xf>
    <xf numFmtId="0" fontId="6" fillId="0" borderId="16" xfId="0" applyFont="1" applyBorder="1" applyAlignment="1" applyProtection="1">
      <alignment horizontal="left" vertical="center"/>
      <protection locked="0"/>
    </xf>
    <xf numFmtId="0" fontId="6" fillId="0" borderId="15" xfId="0" applyFont="1" applyBorder="1" applyAlignment="1" applyProtection="1">
      <alignment horizontal="left" vertical="center"/>
      <protection locked="0"/>
    </xf>
    <xf numFmtId="0" fontId="0" fillId="0" borderId="92" xfId="0" applyFont="1" applyBorder="1" applyAlignment="1" applyProtection="1">
      <alignment horizontal="center" vertical="center" textRotation="255" shrinkToFit="1"/>
      <protection locked="0"/>
    </xf>
    <xf numFmtId="0" fontId="0" fillId="0" borderId="93" xfId="0" applyFont="1" applyBorder="1" applyAlignment="1" applyProtection="1">
      <alignment horizontal="center" vertical="center" textRotation="255" shrinkToFit="1"/>
      <protection locked="0"/>
    </xf>
    <xf numFmtId="49" fontId="107" fillId="24" borderId="0" xfId="50" applyNumberFormat="1" applyFont="1" applyFill="1" applyBorder="1" applyAlignment="1" applyProtection="1">
      <alignment horizontal="center" vertical="center"/>
      <protection locked="0"/>
    </xf>
    <xf numFmtId="49" fontId="107" fillId="24" borderId="19" xfId="50" applyNumberFormat="1" applyFont="1" applyFill="1" applyBorder="1" applyAlignment="1" applyProtection="1">
      <alignment horizontal="center" vertical="center"/>
      <protection locked="0"/>
    </xf>
    <xf numFmtId="0" fontId="107" fillId="0" borderId="0" xfId="50" applyFont="1" applyBorder="1" applyAlignment="1">
      <alignment horizontal="center" vertical="center"/>
    </xf>
    <xf numFmtId="0" fontId="107" fillId="0" borderId="19" xfId="50" applyFont="1" applyBorder="1" applyAlignment="1">
      <alignment horizontal="center" vertical="center"/>
    </xf>
    <xf numFmtId="0" fontId="107" fillId="30" borderId="11" xfId="50" applyFont="1" applyFill="1" applyBorder="1" applyAlignment="1">
      <alignment horizontal="center" vertical="center"/>
    </xf>
    <xf numFmtId="0" fontId="107" fillId="30" borderId="19" xfId="50" applyFont="1" applyFill="1" applyBorder="1" applyAlignment="1">
      <alignment horizontal="center" vertical="center"/>
    </xf>
    <xf numFmtId="49" fontId="107" fillId="24" borderId="12" xfId="50" applyNumberFormat="1" applyFont="1" applyFill="1" applyBorder="1" applyAlignment="1" applyProtection="1">
      <alignment horizontal="center" vertical="center"/>
      <protection locked="0"/>
    </xf>
    <xf numFmtId="49" fontId="107" fillId="24" borderId="13" xfId="50" applyNumberFormat="1" applyFont="1" applyFill="1" applyBorder="1" applyAlignment="1" applyProtection="1">
      <alignment horizontal="center" vertical="center"/>
      <protection locked="0"/>
    </xf>
    <xf numFmtId="0" fontId="107" fillId="0" borderId="21" xfId="50" applyFont="1" applyBorder="1" applyAlignment="1">
      <alignment horizontal="center" vertical="center"/>
    </xf>
    <xf numFmtId="0" fontId="107" fillId="0" borderId="23" xfId="50" applyFont="1" applyBorder="1" applyAlignment="1">
      <alignment horizontal="center" vertical="center"/>
    </xf>
    <xf numFmtId="0" fontId="107" fillId="30" borderId="21" xfId="50" applyFont="1" applyFill="1" applyBorder="1" applyAlignment="1">
      <alignment horizontal="center" vertical="center"/>
    </xf>
    <xf numFmtId="0" fontId="96" fillId="0" borderId="19" xfId="50" applyFont="1" applyFill="1" applyBorder="1" applyAlignment="1">
      <alignment horizontal="left" vertical="center" wrapText="1"/>
    </xf>
    <xf numFmtId="0" fontId="100" fillId="0" borderId="18" xfId="50" applyFont="1" applyFill="1" applyBorder="1" applyAlignment="1">
      <alignment horizontal="center" vertical="center" wrapText="1"/>
    </xf>
    <xf numFmtId="0" fontId="100" fillId="0" borderId="11" xfId="50" applyFont="1" applyFill="1" applyBorder="1" applyAlignment="1">
      <alignment horizontal="center" vertical="center" wrapText="1"/>
    </xf>
    <xf numFmtId="0" fontId="100" fillId="0" borderId="10" xfId="50" applyFont="1" applyFill="1" applyBorder="1" applyAlignment="1">
      <alignment horizontal="center" vertical="center" wrapText="1"/>
    </xf>
    <xf numFmtId="0" fontId="100" fillId="0" borderId="56" xfId="50" applyFont="1" applyFill="1" applyBorder="1" applyAlignment="1">
      <alignment horizontal="center" vertical="center" wrapText="1"/>
    </xf>
    <xf numFmtId="0" fontId="100" fillId="0" borderId="19" xfId="50" applyFont="1" applyFill="1" applyBorder="1" applyAlignment="1">
      <alignment horizontal="center" vertical="center" wrapText="1"/>
    </xf>
    <xf numFmtId="0" fontId="100" fillId="0" borderId="13" xfId="50" applyFont="1" applyFill="1" applyBorder="1" applyAlignment="1">
      <alignment horizontal="center" vertical="center" wrapText="1"/>
    </xf>
    <xf numFmtId="0" fontId="107" fillId="24" borderId="81" xfId="50" applyFont="1" applyFill="1" applyBorder="1" applyAlignment="1" applyProtection="1">
      <alignment horizontal="right" vertical="center"/>
      <protection locked="0"/>
    </xf>
    <xf numFmtId="189" fontId="107" fillId="24" borderId="80" xfId="35" applyNumberFormat="1" applyFont="1" applyFill="1" applyBorder="1" applyAlignment="1" applyProtection="1">
      <alignment horizontal="center" vertical="center"/>
      <protection locked="0"/>
    </xf>
    <xf numFmtId="189" fontId="107" fillId="24" borderId="81" xfId="35" applyNumberFormat="1" applyFont="1" applyFill="1" applyBorder="1" applyAlignment="1" applyProtection="1">
      <alignment horizontal="center" vertical="center"/>
      <protection locked="0"/>
    </xf>
    <xf numFmtId="0" fontId="100" fillId="0" borderId="18" xfId="50" applyFont="1" applyBorder="1" applyAlignment="1">
      <alignment horizontal="center" vertical="center" wrapText="1"/>
    </xf>
    <xf numFmtId="0" fontId="100" fillId="0" borderId="11" xfId="50" applyFont="1" applyBorder="1" applyAlignment="1">
      <alignment horizontal="center" vertical="center" wrapText="1"/>
    </xf>
    <xf numFmtId="0" fontId="100" fillId="0" borderId="10" xfId="50" applyFont="1" applyBorder="1" applyAlignment="1">
      <alignment horizontal="center" vertical="center" wrapText="1"/>
    </xf>
    <xf numFmtId="0" fontId="107" fillId="0" borderId="18" xfId="50" applyFont="1" applyBorder="1" applyAlignment="1">
      <alignment horizontal="center" vertical="center"/>
    </xf>
    <xf numFmtId="0" fontId="107" fillId="0" borderId="11" xfId="50" applyFont="1" applyBorder="1" applyAlignment="1">
      <alignment horizontal="center" vertical="center"/>
    </xf>
    <xf numFmtId="0" fontId="107" fillId="0" borderId="10" xfId="50" applyFont="1" applyBorder="1" applyAlignment="1">
      <alignment horizontal="center" vertical="center"/>
    </xf>
    <xf numFmtId="0" fontId="107" fillId="0" borderId="56" xfId="50" applyFont="1" applyBorder="1" applyAlignment="1">
      <alignment horizontal="center" vertical="center"/>
    </xf>
    <xf numFmtId="0" fontId="107" fillId="0" borderId="13" xfId="50" applyFont="1" applyBorder="1" applyAlignment="1">
      <alignment horizontal="center" vertical="center"/>
    </xf>
    <xf numFmtId="0" fontId="100" fillId="0" borderId="18" xfId="50" applyFont="1" applyBorder="1" applyAlignment="1">
      <alignment horizontal="center" vertical="center"/>
    </xf>
    <xf numFmtId="0" fontId="100" fillId="0" borderId="11" xfId="50" applyFont="1" applyBorder="1" applyAlignment="1">
      <alignment horizontal="center" vertical="center"/>
    </xf>
    <xf numFmtId="0" fontId="100" fillId="0" borderId="10" xfId="50" applyFont="1" applyBorder="1" applyAlignment="1">
      <alignment horizontal="center" vertical="center"/>
    </xf>
    <xf numFmtId="0" fontId="108" fillId="0" borderId="18" xfId="50" applyFont="1" applyFill="1" applyBorder="1" applyAlignment="1">
      <alignment horizontal="center" vertical="center" wrapText="1" shrinkToFit="1"/>
    </xf>
    <xf numFmtId="0" fontId="108" fillId="0" borderId="10" xfId="50" applyFont="1" applyFill="1" applyBorder="1" applyAlignment="1">
      <alignment horizontal="center" vertical="center"/>
    </xf>
    <xf numFmtId="0" fontId="108" fillId="0" borderId="56" xfId="50" applyFont="1" applyFill="1" applyBorder="1" applyAlignment="1">
      <alignment horizontal="center" vertical="center"/>
    </xf>
    <xf numFmtId="0" fontId="108" fillId="0" borderId="13" xfId="50" applyFont="1" applyFill="1" applyBorder="1" applyAlignment="1">
      <alignment horizontal="center" vertical="center"/>
    </xf>
    <xf numFmtId="0" fontId="100" fillId="0" borderId="80" xfId="50" applyFont="1" applyFill="1" applyBorder="1" applyAlignment="1">
      <alignment horizontal="center" vertical="center" shrinkToFit="1"/>
    </xf>
    <xf numFmtId="0" fontId="104" fillId="0" borderId="81" xfId="50" applyFont="1" applyFill="1" applyBorder="1" applyAlignment="1">
      <alignment horizontal="center" vertical="center" shrinkToFit="1"/>
    </xf>
    <xf numFmtId="0" fontId="104" fillId="0" borderId="58" xfId="50" applyFont="1" applyFill="1" applyBorder="1" applyAlignment="1">
      <alignment horizontal="center" vertical="center" shrinkToFit="1"/>
    </xf>
    <xf numFmtId="0" fontId="100" fillId="0" borderId="20" xfId="50" applyFont="1" applyFill="1" applyBorder="1" applyAlignment="1">
      <alignment horizontal="center" vertical="center" shrinkToFit="1"/>
    </xf>
    <xf numFmtId="0" fontId="104" fillId="0" borderId="21" xfId="50" applyFont="1" applyFill="1" applyBorder="1" applyAlignment="1">
      <alignment horizontal="center" vertical="center" shrinkToFit="1"/>
    </xf>
    <xf numFmtId="0" fontId="104" fillId="0" borderId="23" xfId="50" applyFont="1" applyFill="1" applyBorder="1" applyAlignment="1">
      <alignment horizontal="center" vertical="center" shrinkToFit="1"/>
    </xf>
    <xf numFmtId="38" fontId="90" fillId="0" borderId="18" xfId="35" applyFont="1" applyFill="1" applyBorder="1" applyAlignment="1" applyProtection="1">
      <alignment horizontal="center" vertical="center"/>
    </xf>
    <xf numFmtId="38" fontId="90" fillId="0" borderId="11" xfId="35" applyFont="1" applyFill="1" applyBorder="1" applyAlignment="1" applyProtection="1">
      <alignment horizontal="center" vertical="center"/>
    </xf>
    <xf numFmtId="38" fontId="90" fillId="0" borderId="10" xfId="35" applyFont="1" applyFill="1" applyBorder="1" applyAlignment="1" applyProtection="1">
      <alignment horizontal="center" vertical="center"/>
    </xf>
    <xf numFmtId="38" fontId="90" fillId="0" borderId="18" xfId="35" applyFont="1" applyFill="1" applyBorder="1" applyAlignment="1" applyProtection="1">
      <alignment horizontal="center" vertical="center" shrinkToFit="1"/>
    </xf>
    <xf numFmtId="38" fontId="90" fillId="0" borderId="11" xfId="35" applyFont="1" applyFill="1" applyBorder="1" applyAlignment="1" applyProtection="1">
      <alignment horizontal="center" vertical="center" shrinkToFit="1"/>
    </xf>
    <xf numFmtId="38" fontId="90" fillId="0" borderId="10" xfId="35" applyFont="1" applyFill="1" applyBorder="1" applyAlignment="1" applyProtection="1">
      <alignment horizontal="center" vertical="center" shrinkToFit="1"/>
    </xf>
    <xf numFmtId="38" fontId="90" fillId="0" borderId="258" xfId="35" applyFont="1" applyFill="1" applyBorder="1" applyAlignment="1" applyProtection="1">
      <alignment horizontal="center" vertical="center"/>
    </xf>
    <xf numFmtId="38" fontId="90" fillId="0" borderId="78" xfId="35" applyFont="1" applyFill="1" applyBorder="1" applyAlignment="1" applyProtection="1">
      <alignment horizontal="center" vertical="center"/>
    </xf>
    <xf numFmtId="38" fontId="90" fillId="0" borderId="313" xfId="35" applyFont="1" applyFill="1" applyBorder="1" applyAlignment="1" applyProtection="1">
      <alignment horizontal="center" vertical="center"/>
    </xf>
    <xf numFmtId="38" fontId="90" fillId="0" borderId="292" xfId="35" applyFont="1" applyFill="1" applyBorder="1" applyAlignment="1" applyProtection="1">
      <alignment horizontal="center" vertical="center"/>
    </xf>
    <xf numFmtId="38" fontId="90" fillId="0" borderId="314" xfId="35" applyFont="1" applyFill="1" applyBorder="1" applyAlignment="1" applyProtection="1">
      <alignment horizontal="center" vertical="center"/>
    </xf>
    <xf numFmtId="38" fontId="90" fillId="0" borderId="76" xfId="35" applyFont="1" applyFill="1" applyBorder="1" applyAlignment="1" applyProtection="1">
      <alignment horizontal="right" vertical="center"/>
    </xf>
    <xf numFmtId="38" fontId="90" fillId="0" borderId="30" xfId="35" applyFont="1" applyFill="1" applyBorder="1" applyAlignment="1" applyProtection="1">
      <alignment horizontal="right" vertical="center"/>
    </xf>
    <xf numFmtId="38" fontId="87" fillId="30" borderId="76" xfId="50" applyNumberFormat="1" applyFont="1" applyFill="1" applyBorder="1" applyAlignment="1">
      <alignment horizontal="right" vertical="center"/>
    </xf>
    <xf numFmtId="0" fontId="87" fillId="30" borderId="76" xfId="50" applyFont="1" applyFill="1" applyBorder="1" applyAlignment="1">
      <alignment horizontal="right" vertical="center"/>
    </xf>
    <xf numFmtId="38" fontId="90" fillId="0" borderId="76" xfId="54" applyFont="1" applyBorder="1" applyAlignment="1">
      <alignment horizontal="center" vertical="center"/>
    </xf>
    <xf numFmtId="38" fontId="105" fillId="0" borderId="316" xfId="35" applyFont="1" applyFill="1" applyBorder="1" applyAlignment="1" applyProtection="1">
      <alignment horizontal="right" vertical="center" shrinkToFit="1"/>
    </xf>
    <xf numFmtId="0" fontId="87" fillId="0" borderId="316" xfId="50" applyFont="1" applyFill="1" applyBorder="1" applyAlignment="1">
      <alignment horizontal="left" vertical="center" shrinkToFit="1"/>
    </xf>
    <xf numFmtId="0" fontId="87" fillId="0" borderId="317" xfId="50" applyFont="1" applyFill="1" applyBorder="1" applyAlignment="1">
      <alignment horizontal="left" vertical="center" shrinkToFit="1"/>
    </xf>
    <xf numFmtId="0" fontId="79" fillId="0" borderId="0" xfId="50" applyFont="1" applyAlignment="1">
      <alignment horizontal="center" vertical="center" shrinkToFit="1"/>
    </xf>
    <xf numFmtId="0" fontId="84" fillId="0" borderId="32" xfId="50" applyFont="1" applyBorder="1" applyAlignment="1">
      <alignment horizontal="center" vertical="center" textRotation="255"/>
    </xf>
    <xf numFmtId="0" fontId="84" fillId="0" borderId="57" xfId="50" applyFont="1" applyBorder="1" applyAlignment="1">
      <alignment horizontal="center" vertical="center" textRotation="255"/>
    </xf>
    <xf numFmtId="0" fontId="84" fillId="0" borderId="29" xfId="50" applyFont="1" applyBorder="1" applyAlignment="1">
      <alignment horizontal="center" vertical="center" textRotation="255"/>
    </xf>
    <xf numFmtId="0" fontId="85" fillId="0" borderId="287" xfId="50" applyFont="1" applyBorder="1" applyAlignment="1">
      <alignment horizontal="center" vertical="center" textRotation="255"/>
    </xf>
    <xf numFmtId="0" fontId="83" fillId="0" borderId="287" xfId="50" applyFont="1" applyBorder="1" applyAlignment="1">
      <alignment vertical="center"/>
    </xf>
    <xf numFmtId="0" fontId="84" fillId="0" borderId="18" xfId="50" applyFont="1" applyBorder="1" applyAlignment="1">
      <alignment horizontal="center" vertical="center"/>
    </xf>
    <xf numFmtId="0" fontId="83" fillId="0" borderId="11" xfId="50" applyFont="1" applyBorder="1" applyAlignment="1">
      <alignment vertical="center"/>
    </xf>
    <xf numFmtId="0" fontId="84" fillId="0" borderId="47" xfId="50" applyFont="1" applyBorder="1" applyAlignment="1">
      <alignment horizontal="center" vertical="center" wrapText="1"/>
    </xf>
    <xf numFmtId="0" fontId="84" fillId="0" borderId="48" xfId="50" applyFont="1" applyBorder="1" applyAlignment="1">
      <alignment horizontal="center" vertical="center" wrapText="1"/>
    </xf>
    <xf numFmtId="0" fontId="84" fillId="0" borderId="49" xfId="50" applyFont="1" applyBorder="1" applyAlignment="1">
      <alignment horizontal="center" vertical="center" wrapText="1"/>
    </xf>
    <xf numFmtId="0" fontId="84" fillId="0" borderId="10" xfId="50" applyFont="1" applyBorder="1" applyAlignment="1">
      <alignment horizontal="center" vertical="center"/>
    </xf>
    <xf numFmtId="0" fontId="84" fillId="0" borderId="32" xfId="50" applyFont="1" applyBorder="1" applyAlignment="1">
      <alignment horizontal="center" vertical="center"/>
    </xf>
    <xf numFmtId="0" fontId="84" fillId="0" borderId="18" xfId="50" applyFont="1" applyBorder="1" applyAlignment="1">
      <alignment horizontal="center" vertical="center" wrapText="1"/>
    </xf>
    <xf numFmtId="0" fontId="84" fillId="0" borderId="11" xfId="50" applyFont="1" applyBorder="1" applyAlignment="1">
      <alignment horizontal="center" vertical="center" wrapText="1"/>
    </xf>
    <xf numFmtId="0" fontId="84" fillId="0" borderId="10" xfId="50" applyFont="1" applyBorder="1" applyAlignment="1">
      <alignment horizontal="center" vertical="center" wrapText="1"/>
    </xf>
    <xf numFmtId="0" fontId="84" fillId="0" borderId="11" xfId="50" applyFont="1" applyBorder="1" applyAlignment="1">
      <alignment horizontal="center" vertical="center"/>
    </xf>
    <xf numFmtId="0" fontId="84" fillId="0" borderId="32" xfId="50" applyFont="1" applyBorder="1" applyAlignment="1">
      <alignment horizontal="center" vertical="center" wrapText="1"/>
    </xf>
    <xf numFmtId="0" fontId="84" fillId="0" borderId="18" xfId="50" applyFont="1" applyBorder="1" applyAlignment="1">
      <alignment horizontal="center" vertical="center" textRotation="255"/>
    </xf>
    <xf numFmtId="0" fontId="83" fillId="0" borderId="17" xfId="50" applyFont="1" applyBorder="1" applyAlignment="1">
      <alignment vertical="center"/>
    </xf>
    <xf numFmtId="0" fontId="83" fillId="0" borderId="0" xfId="50" applyFont="1" applyBorder="1" applyAlignment="1">
      <alignment vertical="center"/>
    </xf>
    <xf numFmtId="0" fontId="83" fillId="0" borderId="56" xfId="50" applyFont="1" applyBorder="1" applyAlignment="1">
      <alignment vertical="center"/>
    </xf>
    <xf numFmtId="0" fontId="83" fillId="0" borderId="19" xfId="50" applyFont="1" applyBorder="1" applyAlignment="1">
      <alignment vertical="center"/>
    </xf>
    <xf numFmtId="0" fontId="87" fillId="0" borderId="14" xfId="50" applyFont="1" applyFill="1" applyBorder="1" applyAlignment="1">
      <alignment horizontal="distributed" vertical="center"/>
    </xf>
    <xf numFmtId="0" fontId="87" fillId="0" borderId="16" xfId="50" applyFont="1" applyFill="1" applyBorder="1" applyAlignment="1">
      <alignment horizontal="distributed" vertical="center"/>
    </xf>
    <xf numFmtId="0" fontId="88" fillId="30" borderId="288" xfId="50" applyFont="1" applyFill="1" applyBorder="1" applyAlignment="1">
      <alignment horizontal="center" vertical="center"/>
    </xf>
    <xf numFmtId="0" fontId="88" fillId="30" borderId="289" xfId="50" applyFont="1" applyFill="1" applyBorder="1" applyAlignment="1">
      <alignment horizontal="center" vertical="center"/>
    </xf>
    <xf numFmtId="0" fontId="88" fillId="30" borderId="290" xfId="50" applyFont="1" applyFill="1" applyBorder="1" applyAlignment="1">
      <alignment horizontal="center" vertical="center"/>
    </xf>
    <xf numFmtId="0" fontId="87" fillId="0" borderId="16" xfId="50" applyFont="1" applyFill="1" applyBorder="1" applyAlignment="1">
      <alignment horizontal="center" vertical="center" shrinkToFit="1"/>
    </xf>
    <xf numFmtId="0" fontId="83" fillId="33" borderId="16" xfId="50" applyFont="1" applyFill="1" applyBorder="1" applyAlignment="1">
      <alignment horizontal="left" vertical="center" shrinkToFit="1"/>
    </xf>
    <xf numFmtId="0" fontId="83" fillId="33" borderId="15" xfId="50" applyFont="1" applyFill="1" applyBorder="1" applyAlignment="1">
      <alignment horizontal="left" vertical="center" shrinkToFit="1"/>
    </xf>
    <xf numFmtId="0" fontId="87" fillId="0" borderId="258" xfId="50" applyFont="1" applyFill="1" applyBorder="1" applyAlignment="1">
      <alignment horizontal="distributed" vertical="center" wrapText="1"/>
    </xf>
    <xf numFmtId="0" fontId="87" fillId="0" borderId="78" xfId="50" applyFont="1" applyFill="1" applyBorder="1" applyAlignment="1">
      <alignment horizontal="distributed" vertical="center" wrapText="1"/>
    </xf>
    <xf numFmtId="38" fontId="89" fillId="24" borderId="291" xfId="35" applyNumberFormat="1" applyFont="1" applyFill="1" applyBorder="1" applyAlignment="1" applyProtection="1">
      <alignment horizontal="right" vertical="center" shrinkToFit="1"/>
      <protection locked="0"/>
    </xf>
    <xf numFmtId="38" fontId="89" fillId="24" borderId="292" xfId="35" applyNumberFormat="1" applyFont="1" applyFill="1" applyBorder="1" applyAlignment="1" applyProtection="1">
      <alignment horizontal="right" vertical="center" shrinkToFit="1"/>
      <protection locked="0"/>
    </xf>
    <xf numFmtId="38" fontId="89" fillId="24" borderId="293" xfId="35" applyNumberFormat="1" applyFont="1" applyFill="1" applyBorder="1" applyAlignment="1" applyProtection="1">
      <alignment horizontal="right" vertical="center" shrinkToFit="1"/>
      <protection locked="0"/>
    </xf>
    <xf numFmtId="38" fontId="89" fillId="24" borderId="11" xfId="35" applyNumberFormat="1" applyFont="1" applyFill="1" applyBorder="1" applyAlignment="1" applyProtection="1">
      <alignment horizontal="right" vertical="center" shrinkToFit="1"/>
      <protection locked="0"/>
    </xf>
    <xf numFmtId="38" fontId="89" fillId="24" borderId="10" xfId="35" applyNumberFormat="1" applyFont="1" applyFill="1" applyBorder="1" applyAlignment="1" applyProtection="1">
      <alignment horizontal="right" vertical="center" shrinkToFit="1"/>
      <protection locked="0"/>
    </xf>
    <xf numFmtId="38" fontId="89" fillId="24" borderId="285" xfId="35" applyNumberFormat="1" applyFont="1" applyFill="1" applyBorder="1" applyAlignment="1" applyProtection="1">
      <alignment horizontal="right" vertical="center" shrinkToFit="1"/>
      <protection locked="0"/>
    </xf>
    <xf numFmtId="38" fontId="89" fillId="24" borderId="295" xfId="35" applyNumberFormat="1" applyFont="1" applyFill="1" applyBorder="1" applyAlignment="1" applyProtection="1">
      <alignment horizontal="right" vertical="center" shrinkToFit="1"/>
      <protection locked="0"/>
    </xf>
    <xf numFmtId="38" fontId="89" fillId="24" borderId="18" xfId="35" applyNumberFormat="1" applyFont="1" applyFill="1" applyBorder="1" applyAlignment="1" applyProtection="1">
      <alignment horizontal="right" vertical="center" shrinkToFit="1"/>
      <protection locked="0"/>
    </xf>
    <xf numFmtId="38" fontId="89" fillId="24" borderId="296" xfId="35" applyNumberFormat="1" applyFont="1" applyFill="1" applyBorder="1" applyAlignment="1" applyProtection="1">
      <alignment horizontal="right" vertical="center" shrinkToFit="1"/>
      <protection locked="0"/>
    </xf>
    <xf numFmtId="0" fontId="90" fillId="0" borderId="85" xfId="50" applyFont="1" applyFill="1" applyBorder="1" applyAlignment="1">
      <alignment horizontal="distributed" vertical="center"/>
    </xf>
    <xf numFmtId="0" fontId="90" fillId="0" borderId="88" xfId="50" applyFont="1" applyFill="1" applyBorder="1" applyAlignment="1">
      <alignment horizontal="distributed" vertical="center"/>
    </xf>
    <xf numFmtId="38" fontId="91" fillId="30" borderId="294" xfId="50" applyNumberFormat="1" applyFont="1" applyFill="1" applyBorder="1" applyAlignment="1">
      <alignment horizontal="right" vertical="center" shrinkToFit="1"/>
    </xf>
    <xf numFmtId="38" fontId="91" fillId="30" borderId="71" xfId="50" applyNumberFormat="1" applyFont="1" applyFill="1" applyBorder="1" applyAlignment="1">
      <alignment horizontal="right" vertical="center" shrinkToFit="1"/>
    </xf>
    <xf numFmtId="38" fontId="91" fillId="30" borderId="207" xfId="50" applyNumberFormat="1" applyFont="1" applyFill="1" applyBorder="1" applyAlignment="1">
      <alignment horizontal="right" vertical="center" shrinkToFit="1"/>
    </xf>
    <xf numFmtId="38" fontId="91" fillId="0" borderId="294" xfId="50" applyNumberFormat="1" applyFont="1" applyFill="1" applyBorder="1" applyAlignment="1">
      <alignment horizontal="right" vertical="center" shrinkToFit="1"/>
    </xf>
    <xf numFmtId="38" fontId="91" fillId="0" borderId="71" xfId="50" applyNumberFormat="1" applyFont="1" applyFill="1" applyBorder="1" applyAlignment="1">
      <alignment horizontal="right" vertical="center" shrinkToFit="1"/>
    </xf>
    <xf numFmtId="38" fontId="91" fillId="0" borderId="207" xfId="50" applyNumberFormat="1" applyFont="1" applyFill="1" applyBorder="1" applyAlignment="1">
      <alignment horizontal="right" vertical="center" shrinkToFit="1"/>
    </xf>
    <xf numFmtId="38" fontId="89" fillId="30" borderId="71" xfId="35" applyNumberFormat="1" applyFont="1" applyFill="1" applyBorder="1" applyAlignment="1" applyProtection="1">
      <alignment horizontal="right" vertical="center" shrinkToFit="1"/>
      <protection locked="0"/>
    </xf>
    <xf numFmtId="38" fontId="89" fillId="30" borderId="60" xfId="35" applyNumberFormat="1" applyFont="1" applyFill="1" applyBorder="1" applyAlignment="1" applyProtection="1">
      <alignment horizontal="right" vertical="center" shrinkToFit="1"/>
      <protection locked="0"/>
    </xf>
    <xf numFmtId="38" fontId="89" fillId="24" borderId="70" xfId="35" applyNumberFormat="1" applyFont="1" applyFill="1" applyBorder="1" applyAlignment="1" applyProtection="1">
      <alignment horizontal="right" vertical="center" shrinkToFit="1"/>
      <protection locked="0"/>
    </xf>
    <xf numFmtId="0" fontId="90" fillId="0" borderId="86" xfId="50" applyFont="1" applyFill="1" applyBorder="1" applyAlignment="1">
      <alignment horizontal="distributed" vertical="center" wrapText="1"/>
    </xf>
    <xf numFmtId="0" fontId="90" fillId="0" borderId="76" xfId="50" applyFont="1" applyFill="1" applyBorder="1" applyAlignment="1">
      <alignment horizontal="distributed" vertical="center" wrapText="1"/>
    </xf>
    <xf numFmtId="38" fontId="89" fillId="30" borderId="297" xfId="35" applyNumberFormat="1" applyFont="1" applyFill="1" applyBorder="1" applyAlignment="1" applyProtection="1">
      <alignment horizontal="right" vertical="center" shrinkToFit="1"/>
      <protection locked="0"/>
    </xf>
    <xf numFmtId="38" fontId="89" fillId="30" borderId="21" xfId="35" applyNumberFormat="1" applyFont="1" applyFill="1" applyBorder="1" applyAlignment="1" applyProtection="1">
      <alignment horizontal="right" vertical="center" shrinkToFit="1"/>
      <protection locked="0"/>
    </xf>
    <xf numFmtId="38" fontId="89" fillId="30" borderId="254" xfId="35" applyNumberFormat="1" applyFont="1" applyFill="1" applyBorder="1" applyAlignment="1" applyProtection="1">
      <alignment horizontal="right" vertical="center" shrinkToFit="1"/>
      <protection locked="0"/>
    </xf>
    <xf numFmtId="38" fontId="89" fillId="24" borderId="298" xfId="35" applyNumberFormat="1" applyFont="1" applyFill="1" applyBorder="1" applyAlignment="1" applyProtection="1">
      <alignment horizontal="right" vertical="center" shrinkToFit="1"/>
      <protection locked="0"/>
    </xf>
    <xf numFmtId="38" fontId="89" fillId="24" borderId="299" xfId="35" applyNumberFormat="1" applyFont="1" applyFill="1" applyBorder="1" applyAlignment="1" applyProtection="1">
      <alignment horizontal="right" vertical="center" shrinkToFit="1"/>
      <protection locked="0"/>
    </xf>
    <xf numFmtId="38" fontId="89" fillId="24" borderId="20" xfId="35" applyNumberFormat="1" applyFont="1" applyFill="1" applyBorder="1" applyAlignment="1" applyProtection="1">
      <alignment horizontal="right" vertical="center" shrinkToFit="1"/>
      <protection locked="0"/>
    </xf>
    <xf numFmtId="38" fontId="89" fillId="24" borderId="23" xfId="35" applyNumberFormat="1" applyFont="1" applyFill="1" applyBorder="1" applyAlignment="1" applyProtection="1">
      <alignment horizontal="right" vertical="center" shrinkToFit="1"/>
      <protection locked="0"/>
    </xf>
    <xf numFmtId="0" fontId="91" fillId="0" borderId="14" xfId="50" applyFont="1" applyFill="1" applyBorder="1" applyAlignment="1">
      <alignment horizontal="center" vertical="center"/>
    </xf>
    <xf numFmtId="0" fontId="91" fillId="0" borderId="16" xfId="50" applyFont="1" applyFill="1" applyBorder="1" applyAlignment="1">
      <alignment horizontal="center" vertical="center"/>
    </xf>
    <xf numFmtId="38" fontId="91" fillId="0" borderId="37" xfId="35" applyNumberFormat="1" applyFont="1" applyFill="1" applyBorder="1" applyAlignment="1">
      <alignment horizontal="right" vertical="center" shrinkToFit="1"/>
    </xf>
    <xf numFmtId="38" fontId="91" fillId="0" borderId="11" xfId="35" applyNumberFormat="1" applyFont="1" applyFill="1" applyBorder="1" applyAlignment="1">
      <alignment horizontal="right" vertical="center" shrinkToFit="1"/>
    </xf>
    <xf numFmtId="38" fontId="91" fillId="0" borderId="40" xfId="35" applyNumberFormat="1" applyFont="1" applyFill="1" applyBorder="1" applyAlignment="1">
      <alignment horizontal="right" vertical="center" shrinkToFit="1"/>
    </xf>
    <xf numFmtId="38" fontId="89" fillId="0" borderId="19" xfId="35" applyNumberFormat="1" applyFont="1" applyBorder="1" applyAlignment="1">
      <alignment vertical="center" shrinkToFit="1"/>
    </xf>
    <xf numFmtId="38" fontId="89" fillId="0" borderId="13" xfId="35" applyNumberFormat="1" applyFont="1" applyBorder="1" applyAlignment="1">
      <alignment vertical="center" shrinkToFit="1"/>
    </xf>
    <xf numFmtId="38" fontId="89" fillId="0" borderId="56" xfId="35" applyNumberFormat="1" applyFont="1" applyBorder="1" applyAlignment="1">
      <alignment vertical="center" shrinkToFit="1"/>
    </xf>
    <xf numFmtId="0" fontId="84" fillId="0" borderId="0" xfId="50" applyFont="1" applyBorder="1" applyAlignment="1">
      <alignment horizontal="center" vertical="center"/>
    </xf>
    <xf numFmtId="38" fontId="84" fillId="30" borderId="37" xfId="50" applyNumberFormat="1" applyFont="1" applyFill="1" applyBorder="1" applyAlignment="1">
      <alignment horizontal="right" vertical="center" shrinkToFit="1"/>
    </xf>
    <xf numFmtId="38" fontId="84" fillId="30" borderId="11" xfId="50" applyNumberFormat="1" applyFont="1" applyFill="1" applyBorder="1" applyAlignment="1">
      <alignment horizontal="right" vertical="center" shrinkToFit="1"/>
    </xf>
    <xf numFmtId="38" fontId="84" fillId="30" borderId="40" xfId="50" applyNumberFormat="1" applyFont="1" applyFill="1" applyBorder="1" applyAlignment="1">
      <alignment horizontal="right" vertical="center" shrinkToFit="1"/>
    </xf>
    <xf numFmtId="38" fontId="84" fillId="30" borderId="300" xfId="50" applyNumberFormat="1" applyFont="1" applyFill="1" applyBorder="1" applyAlignment="1">
      <alignment horizontal="right" vertical="center" shrinkToFit="1"/>
    </xf>
    <xf numFmtId="38" fontId="84" fillId="30" borderId="107" xfId="50" applyNumberFormat="1" applyFont="1" applyFill="1" applyBorder="1" applyAlignment="1">
      <alignment horizontal="right" vertical="center" shrinkToFit="1"/>
    </xf>
    <xf numFmtId="38" fontId="84" fillId="30" borderId="301" xfId="50" applyNumberFormat="1" applyFont="1" applyFill="1" applyBorder="1" applyAlignment="1">
      <alignment horizontal="right" vertical="center" shrinkToFit="1"/>
    </xf>
    <xf numFmtId="38" fontId="89" fillId="24" borderId="0" xfId="35" applyNumberFormat="1" applyFont="1" applyFill="1" applyBorder="1" applyAlignment="1" applyProtection="1">
      <alignment horizontal="right" vertical="center" shrinkToFit="1"/>
      <protection locked="0"/>
    </xf>
    <xf numFmtId="38" fontId="89" fillId="24" borderId="12" xfId="35" applyNumberFormat="1" applyFont="1" applyFill="1" applyBorder="1" applyAlignment="1" applyProtection="1">
      <alignment horizontal="right" vertical="center" shrinkToFit="1"/>
      <protection locked="0"/>
    </xf>
    <xf numFmtId="38" fontId="89" fillId="24" borderId="107" xfId="35" applyNumberFormat="1" applyFont="1" applyFill="1" applyBorder="1" applyAlignment="1" applyProtection="1">
      <alignment horizontal="right" vertical="center" shrinkToFit="1"/>
      <protection locked="0"/>
    </xf>
    <xf numFmtId="38" fontId="89" fillId="24" borderId="302" xfId="35" applyNumberFormat="1" applyFont="1" applyFill="1" applyBorder="1" applyAlignment="1" applyProtection="1">
      <alignment horizontal="right" vertical="center" shrinkToFit="1"/>
      <protection locked="0"/>
    </xf>
    <xf numFmtId="38" fontId="89" fillId="24" borderId="17" xfId="35" applyNumberFormat="1" applyFont="1" applyFill="1" applyBorder="1" applyAlignment="1" applyProtection="1">
      <alignment horizontal="right" vertical="center" shrinkToFit="1"/>
      <protection locked="0"/>
    </xf>
    <xf numFmtId="38" fontId="89" fillId="24" borderId="303" xfId="35" applyNumberFormat="1" applyFont="1" applyFill="1" applyBorder="1" applyAlignment="1" applyProtection="1">
      <alignment horizontal="right" vertical="center" shrinkToFit="1"/>
      <protection locked="0"/>
    </xf>
    <xf numFmtId="38" fontId="80" fillId="0" borderId="32" xfId="50" applyNumberFormat="1" applyFont="1" applyBorder="1" applyAlignment="1">
      <alignment horizontal="right" vertical="center"/>
    </xf>
    <xf numFmtId="38" fontId="80" fillId="0" borderId="29" xfId="50" applyNumberFormat="1" applyFont="1" applyBorder="1" applyAlignment="1">
      <alignment horizontal="right" vertical="center"/>
    </xf>
    <xf numFmtId="0" fontId="84" fillId="24" borderId="107" xfId="50" applyFont="1" applyFill="1" applyBorder="1" applyAlignment="1" applyProtection="1">
      <alignment horizontal="center" vertical="center" shrinkToFit="1"/>
      <protection locked="0"/>
    </xf>
    <xf numFmtId="0" fontId="91" fillId="0" borderId="68" xfId="50" applyFont="1" applyFill="1" applyBorder="1" applyAlignment="1">
      <alignment horizontal="center" vertical="center" shrinkToFit="1"/>
    </xf>
    <xf numFmtId="0" fontId="91" fillId="0" borderId="304" xfId="50" applyFont="1" applyFill="1" applyBorder="1" applyAlignment="1">
      <alignment horizontal="center" vertical="center" shrinkToFit="1"/>
    </xf>
    <xf numFmtId="38" fontId="91" fillId="0" borderId="305" xfId="35" applyNumberFormat="1" applyFont="1" applyFill="1" applyBorder="1" applyAlignment="1">
      <alignment horizontal="right" vertical="center" shrinkToFit="1"/>
    </xf>
    <xf numFmtId="38" fontId="91" fillId="0" borderId="306" xfId="35" applyNumberFormat="1" applyFont="1" applyFill="1" applyBorder="1" applyAlignment="1">
      <alignment horizontal="right" vertical="center" shrinkToFit="1"/>
    </xf>
    <xf numFmtId="38" fontId="91" fillId="0" borderId="307" xfId="35" applyNumberFormat="1" applyFont="1" applyFill="1" applyBorder="1" applyAlignment="1">
      <alignment horizontal="right" vertical="center" shrinkToFit="1"/>
    </xf>
    <xf numFmtId="38" fontId="89" fillId="0" borderId="308" xfId="35" applyNumberFormat="1" applyFont="1" applyFill="1" applyBorder="1" applyAlignment="1">
      <alignment vertical="center" shrinkToFit="1"/>
    </xf>
    <xf numFmtId="38" fontId="89" fillId="0" borderId="68" xfId="35" applyNumberFormat="1" applyFont="1" applyFill="1" applyBorder="1" applyAlignment="1">
      <alignment vertical="center" shrinkToFit="1"/>
    </xf>
    <xf numFmtId="0" fontId="99" fillId="0" borderId="231" xfId="50" applyFont="1" applyBorder="1" applyAlignment="1">
      <alignment horizontal="left" vertical="center" wrapText="1"/>
    </xf>
    <xf numFmtId="0" fontId="99" fillId="0" borderId="16" xfId="50" applyFont="1" applyBorder="1" applyAlignment="1">
      <alignment horizontal="left" vertical="center"/>
    </xf>
    <xf numFmtId="0" fontId="99" fillId="0" borderId="232" xfId="50" applyFont="1" applyBorder="1" applyAlignment="1">
      <alignment horizontal="left" vertical="center"/>
    </xf>
    <xf numFmtId="38" fontId="100" fillId="30" borderId="16" xfId="35" applyFont="1" applyFill="1" applyBorder="1" applyAlignment="1" applyProtection="1">
      <alignment horizontal="right" vertical="center"/>
    </xf>
    <xf numFmtId="38" fontId="98" fillId="0" borderId="18" xfId="35" applyFont="1" applyFill="1" applyBorder="1" applyAlignment="1" applyProtection="1">
      <alignment horizontal="center" vertical="center"/>
    </xf>
    <xf numFmtId="38" fontId="98" fillId="0" borderId="56" xfId="35" applyFont="1" applyFill="1" applyBorder="1" applyAlignment="1" applyProtection="1">
      <alignment horizontal="center" vertical="center"/>
    </xf>
    <xf numFmtId="0" fontId="99" fillId="0" borderId="309" xfId="50" applyFont="1" applyBorder="1" applyAlignment="1">
      <alignment horizontal="left" vertical="center" wrapText="1"/>
    </xf>
    <xf numFmtId="0" fontId="99" fillId="0" borderId="11" xfId="50" applyFont="1" applyBorder="1" applyAlignment="1">
      <alignment horizontal="left" vertical="center"/>
    </xf>
    <xf numFmtId="0" fontId="99" fillId="0" borderId="310" xfId="50" applyFont="1" applyBorder="1" applyAlignment="1">
      <alignment horizontal="left" vertical="center"/>
    </xf>
    <xf numFmtId="38" fontId="96" fillId="0" borderId="240" xfId="35" applyFont="1" applyFill="1" applyBorder="1" applyAlignment="1" applyProtection="1">
      <alignment horizontal="left" vertical="center"/>
    </xf>
    <xf numFmtId="38" fontId="96" fillId="0" borderId="26" xfId="35" applyFont="1" applyFill="1" applyBorder="1" applyAlignment="1" applyProtection="1">
      <alignment horizontal="left" vertical="center"/>
    </xf>
    <xf numFmtId="38" fontId="96" fillId="0" borderId="311" xfId="35" applyFont="1" applyFill="1" applyBorder="1" applyAlignment="1" applyProtection="1">
      <alignment horizontal="left" vertical="center"/>
    </xf>
    <xf numFmtId="38" fontId="96" fillId="0" borderId="83" xfId="35" applyFont="1" applyFill="1" applyBorder="1" applyAlignment="1" applyProtection="1">
      <alignment horizontal="left" vertical="center"/>
    </xf>
    <xf numFmtId="38" fontId="96" fillId="0" borderId="26" xfId="35" applyFont="1" applyFill="1" applyBorder="1" applyAlignment="1" applyProtection="1">
      <alignment horizontal="right" vertical="center"/>
    </xf>
    <xf numFmtId="38" fontId="96" fillId="0" borderId="83" xfId="35" applyFont="1" applyFill="1" applyBorder="1" applyAlignment="1" applyProtection="1">
      <alignment horizontal="right" vertical="center"/>
    </xf>
    <xf numFmtId="0" fontId="101" fillId="0" borderId="213" xfId="50" applyFont="1" applyFill="1" applyBorder="1" applyAlignment="1">
      <alignment horizontal="center" vertical="center" shrinkToFit="1"/>
    </xf>
    <xf numFmtId="0" fontId="101" fillId="0" borderId="312" xfId="50" applyFont="1" applyFill="1" applyBorder="1" applyAlignment="1">
      <alignment horizontal="center" vertical="center" shrinkToFit="1"/>
    </xf>
    <xf numFmtId="0" fontId="99" fillId="0" borderId="218" xfId="50" applyFont="1" applyBorder="1" applyAlignment="1">
      <alignment horizontal="left" vertical="center"/>
    </xf>
    <xf numFmtId="0" fontId="99" fillId="0" borderId="76" xfId="50" applyFont="1" applyBorder="1" applyAlignment="1">
      <alignment horizontal="left" vertical="center"/>
    </xf>
    <xf numFmtId="0" fontId="99" fillId="0" borderId="217" xfId="50" applyFont="1" applyBorder="1" applyAlignment="1">
      <alignment horizontal="left" vertical="center"/>
    </xf>
    <xf numFmtId="0" fontId="99" fillId="0" borderId="231" xfId="50" applyFont="1" applyBorder="1" applyAlignment="1">
      <alignment horizontal="left" vertical="center"/>
    </xf>
    <xf numFmtId="38" fontId="100" fillId="30" borderId="78" xfId="35" applyFont="1" applyFill="1" applyBorder="1" applyAlignment="1" applyProtection="1">
      <alignment horizontal="right" vertical="center"/>
    </xf>
    <xf numFmtId="38" fontId="100" fillId="30" borderId="76" xfId="35" applyFont="1" applyFill="1" applyBorder="1" applyAlignment="1" applyProtection="1">
      <alignment horizontal="right" vertical="center"/>
    </xf>
    <xf numFmtId="0" fontId="102" fillId="0" borderId="0" xfId="50" applyFont="1" applyBorder="1" applyAlignment="1">
      <alignment horizontal="center" vertical="center" shrinkToFit="1"/>
    </xf>
    <xf numFmtId="38" fontId="101" fillId="0" borderId="26" xfId="54" applyFont="1" applyBorder="1" applyAlignment="1">
      <alignment horizontal="right" vertical="center"/>
    </xf>
    <xf numFmtId="176" fontId="103" fillId="0" borderId="0" xfId="50" applyNumberFormat="1" applyFont="1" applyBorder="1" applyAlignment="1">
      <alignment horizontal="right" vertical="center"/>
    </xf>
    <xf numFmtId="38" fontId="100" fillId="0" borderId="16" xfId="35" applyFont="1" applyFill="1" applyBorder="1" applyAlignment="1" applyProtection="1">
      <alignment horizontal="right" vertical="center"/>
    </xf>
    <xf numFmtId="38" fontId="96" fillId="0" borderId="216" xfId="35" applyFont="1" applyFill="1" applyBorder="1" applyAlignment="1" applyProtection="1">
      <alignment horizontal="left" vertical="center"/>
    </xf>
    <xf numFmtId="38" fontId="96" fillId="0" borderId="88" xfId="35" applyFont="1" applyFill="1" applyBorder="1" applyAlignment="1" applyProtection="1">
      <alignment horizontal="left" vertical="center"/>
    </xf>
    <xf numFmtId="38" fontId="101" fillId="0" borderId="88" xfId="54" applyFont="1" applyBorder="1" applyAlignment="1">
      <alignment horizontal="right" vertical="center"/>
    </xf>
    <xf numFmtId="38" fontId="104" fillId="0" borderId="31" xfId="35" applyFont="1" applyFill="1" applyBorder="1" applyAlignment="1" applyProtection="1">
      <alignment horizontal="center" vertical="center"/>
    </xf>
    <xf numFmtId="38" fontId="100" fillId="0" borderId="43" xfId="35" applyFont="1" applyFill="1" applyBorder="1" applyAlignment="1" applyProtection="1">
      <alignment horizontal="center" vertical="center"/>
    </xf>
    <xf numFmtId="38" fontId="100" fillId="30" borderId="43" xfId="54" applyFont="1" applyFill="1" applyBorder="1" applyAlignment="1" applyProtection="1">
      <alignment horizontal="right" vertical="center"/>
    </xf>
    <xf numFmtId="38" fontId="100" fillId="30" borderId="258" xfId="54" applyFont="1" applyFill="1" applyBorder="1" applyAlignment="1" applyProtection="1">
      <alignment horizontal="right" vertical="center"/>
    </xf>
    <xf numFmtId="38" fontId="100" fillId="0" borderId="43" xfId="35" applyFont="1" applyFill="1" applyBorder="1" applyAlignment="1" applyProtection="1">
      <alignment horizontal="right" vertical="center"/>
    </xf>
    <xf numFmtId="38" fontId="100" fillId="0" borderId="258" xfId="35" applyFont="1" applyFill="1" applyBorder="1" applyAlignment="1" applyProtection="1">
      <alignment horizontal="right" vertical="center"/>
    </xf>
    <xf numFmtId="38" fontId="100" fillId="0" borderId="84" xfId="35" applyFont="1" applyFill="1" applyBorder="1" applyAlignment="1" applyProtection="1">
      <alignment horizontal="center" vertical="center"/>
    </xf>
    <xf numFmtId="40" fontId="100" fillId="30" borderId="84" xfId="54" applyNumberFormat="1" applyFont="1" applyFill="1" applyBorder="1" applyAlignment="1" applyProtection="1">
      <alignment horizontal="right" vertical="center"/>
    </xf>
    <xf numFmtId="40" fontId="100" fillId="30" borderId="85" xfId="54" applyNumberFormat="1" applyFont="1" applyFill="1" applyBorder="1" applyAlignment="1" applyProtection="1">
      <alignment horizontal="right" vertical="center"/>
    </xf>
    <xf numFmtId="40" fontId="100" fillId="0" borderId="84" xfId="54" applyNumberFormat="1" applyFont="1" applyFill="1" applyBorder="1" applyAlignment="1" applyProtection="1">
      <alignment horizontal="right" vertical="center"/>
    </xf>
    <xf numFmtId="40" fontId="100" fillId="0" borderId="85" xfId="54" applyNumberFormat="1" applyFont="1" applyFill="1" applyBorder="1" applyAlignment="1" applyProtection="1">
      <alignment horizontal="right" vertical="center"/>
    </xf>
    <xf numFmtId="38" fontId="100" fillId="0" borderId="31" xfId="35" applyFont="1" applyFill="1" applyBorder="1" applyAlignment="1" applyProtection="1">
      <alignment horizontal="center" vertical="center"/>
    </xf>
    <xf numFmtId="38" fontId="100" fillId="0" borderId="87" xfId="35" applyFont="1" applyFill="1" applyBorder="1" applyAlignment="1" applyProtection="1">
      <alignment horizontal="center" vertical="center"/>
    </xf>
    <xf numFmtId="38" fontId="100" fillId="30" borderId="87" xfId="54" applyFont="1" applyFill="1" applyBorder="1" applyAlignment="1" applyProtection="1">
      <alignment horizontal="right" vertical="center"/>
    </xf>
    <xf numFmtId="38" fontId="100" fillId="30" borderId="86" xfId="54" applyFont="1" applyFill="1" applyBorder="1" applyAlignment="1" applyProtection="1">
      <alignment horizontal="right" vertical="center"/>
    </xf>
    <xf numFmtId="38" fontId="100" fillId="0" borderId="87" xfId="54" applyFont="1" applyFill="1" applyBorder="1" applyAlignment="1" applyProtection="1">
      <alignment horizontal="right" vertical="center" shrinkToFit="1"/>
    </xf>
    <xf numFmtId="38" fontId="100" fillId="0" borderId="86" xfId="54" applyFont="1" applyFill="1" applyBorder="1" applyAlignment="1" applyProtection="1">
      <alignment horizontal="right" vertical="center" shrinkToFit="1"/>
    </xf>
    <xf numFmtId="0" fontId="104" fillId="30" borderId="76" xfId="50" applyFont="1" applyFill="1" applyBorder="1" applyAlignment="1">
      <alignment horizontal="center" vertical="center"/>
    </xf>
    <xf numFmtId="38" fontId="100" fillId="0" borderId="76" xfId="54" applyFont="1" applyBorder="1" applyAlignment="1">
      <alignment horizontal="center" vertical="center"/>
    </xf>
    <xf numFmtId="0" fontId="104" fillId="0" borderId="316" xfId="50" applyFont="1" applyFill="1" applyBorder="1" applyAlignment="1">
      <alignment horizontal="left" vertical="center" shrinkToFit="1"/>
    </xf>
    <xf numFmtId="0" fontId="104" fillId="0" borderId="317" xfId="50" applyFont="1" applyFill="1" applyBorder="1" applyAlignment="1">
      <alignment horizontal="left" vertical="center" shrinkToFit="1"/>
    </xf>
    <xf numFmtId="0" fontId="107" fillId="34" borderId="18" xfId="50" applyFont="1" applyFill="1" applyBorder="1" applyAlignment="1" applyProtection="1">
      <alignment horizontal="center" vertical="center"/>
      <protection locked="0"/>
    </xf>
    <xf numFmtId="0" fontId="80" fillId="0" borderId="10" xfId="50" applyFont="1" applyBorder="1" applyAlignment="1">
      <alignment horizontal="center" vertical="center"/>
    </xf>
    <xf numFmtId="0" fontId="80" fillId="0" borderId="296" xfId="50" applyFont="1" applyBorder="1" applyAlignment="1">
      <alignment horizontal="center" vertical="center"/>
    </xf>
    <xf numFmtId="0" fontId="80" fillId="0" borderId="295" xfId="50" applyFont="1" applyBorder="1" applyAlignment="1">
      <alignment horizontal="center" vertical="center"/>
    </xf>
    <xf numFmtId="0" fontId="107" fillId="33" borderId="296" xfId="50" applyFont="1" applyFill="1" applyBorder="1" applyAlignment="1" applyProtection="1">
      <alignment horizontal="center" vertical="center" wrapText="1"/>
      <protection locked="0"/>
    </xf>
    <xf numFmtId="0" fontId="80" fillId="33" borderId="285" xfId="50" applyFont="1" applyFill="1" applyBorder="1" applyAlignment="1">
      <alignment horizontal="center" vertical="center" wrapText="1"/>
    </xf>
    <xf numFmtId="0" fontId="80" fillId="33" borderId="295" xfId="50" applyFont="1" applyFill="1" applyBorder="1" applyAlignment="1">
      <alignment horizontal="center" vertical="center" wrapText="1"/>
    </xf>
    <xf numFmtId="0" fontId="107" fillId="34" borderId="296" xfId="50" applyFont="1" applyFill="1" applyBorder="1" applyAlignment="1" applyProtection="1">
      <alignment horizontal="center" vertical="center" shrinkToFit="1"/>
      <protection locked="0"/>
    </xf>
    <xf numFmtId="0" fontId="107" fillId="34" borderId="285" xfId="50" applyFont="1" applyFill="1" applyBorder="1" applyAlignment="1" applyProtection="1">
      <alignment horizontal="center" vertical="center" shrinkToFit="1"/>
      <protection locked="0"/>
    </xf>
    <xf numFmtId="0" fontId="107" fillId="34" borderId="295" xfId="50" applyFont="1" applyFill="1" applyBorder="1" applyAlignment="1" applyProtection="1">
      <alignment horizontal="center" vertical="center" shrinkToFit="1"/>
      <protection locked="0"/>
    </xf>
    <xf numFmtId="190" fontId="107" fillId="24" borderId="70" xfId="50" applyNumberFormat="1" applyFont="1" applyFill="1" applyBorder="1" applyAlignment="1" applyProtection="1">
      <alignment horizontal="center" vertical="center" wrapText="1"/>
      <protection locked="0"/>
    </xf>
    <xf numFmtId="190" fontId="80" fillId="0" borderId="71" xfId="50" applyNumberFormat="1" applyFont="1" applyBorder="1" applyAlignment="1">
      <alignment horizontal="center" vertical="center" wrapText="1"/>
    </xf>
    <xf numFmtId="190" fontId="80" fillId="0" borderId="60" xfId="50" applyNumberFormat="1" applyFont="1" applyBorder="1" applyAlignment="1">
      <alignment horizontal="center" vertical="center" wrapText="1"/>
    </xf>
    <xf numFmtId="0" fontId="109" fillId="0" borderId="16" xfId="50" applyFont="1" applyFill="1" applyBorder="1" applyAlignment="1">
      <alignment vertical="center" wrapText="1"/>
    </xf>
    <xf numFmtId="0" fontId="100" fillId="0" borderId="14" xfId="50" applyFont="1" applyFill="1" applyBorder="1" applyAlignment="1">
      <alignment horizontal="center" vertical="center"/>
    </xf>
    <xf numFmtId="0" fontId="100" fillId="0" borderId="16" xfId="50" applyFont="1" applyFill="1" applyBorder="1" applyAlignment="1">
      <alignment horizontal="center" vertical="center"/>
    </xf>
    <xf numFmtId="0" fontId="100" fillId="0" borderId="15" xfId="50" applyFont="1" applyFill="1" applyBorder="1" applyAlignment="1">
      <alignment horizontal="center" vertical="center"/>
    </xf>
    <xf numFmtId="0" fontId="100" fillId="30" borderId="17" xfId="50" applyFont="1" applyFill="1" applyBorder="1" applyAlignment="1">
      <alignment horizontal="center" vertical="center"/>
    </xf>
    <xf numFmtId="0" fontId="100" fillId="30" borderId="0" xfId="50" applyFont="1" applyFill="1" applyBorder="1" applyAlignment="1">
      <alignment horizontal="center" vertical="center"/>
    </xf>
    <xf numFmtId="0" fontId="100" fillId="30" borderId="12" xfId="50" applyFont="1" applyFill="1" applyBorder="1" applyAlignment="1">
      <alignment horizontal="center" vertical="center"/>
    </xf>
    <xf numFmtId="38" fontId="107" fillId="24" borderId="18" xfId="50" applyNumberFormat="1" applyFont="1" applyFill="1" applyBorder="1" applyAlignment="1" applyProtection="1">
      <alignment horizontal="right" vertical="center" shrinkToFit="1"/>
      <protection locked="0"/>
    </xf>
    <xf numFmtId="38" fontId="107" fillId="24" borderId="11" xfId="50" applyNumberFormat="1" applyFont="1" applyFill="1" applyBorder="1" applyAlignment="1" applyProtection="1">
      <alignment horizontal="right" vertical="center" shrinkToFit="1"/>
      <protection locked="0"/>
    </xf>
    <xf numFmtId="38" fontId="107" fillId="24" borderId="10" xfId="50" applyNumberFormat="1" applyFont="1" applyFill="1" applyBorder="1" applyAlignment="1" applyProtection="1">
      <alignment horizontal="right" vertical="center" shrinkToFit="1"/>
      <protection locked="0"/>
    </xf>
    <xf numFmtId="38" fontId="107" fillId="24" borderId="296" xfId="50" applyNumberFormat="1" applyFont="1" applyFill="1" applyBorder="1" applyAlignment="1" applyProtection="1">
      <alignment horizontal="right" vertical="center" shrinkToFit="1"/>
      <protection locked="0"/>
    </xf>
    <xf numFmtId="38" fontId="107" fillId="24" borderId="285" xfId="50" applyNumberFormat="1" applyFont="1" applyFill="1" applyBorder="1" applyAlignment="1" applyProtection="1">
      <alignment horizontal="right" vertical="center" shrinkToFit="1"/>
      <protection locked="0"/>
    </xf>
    <xf numFmtId="38" fontId="107" fillId="24" borderId="295" xfId="50" applyNumberFormat="1" applyFont="1" applyFill="1" applyBorder="1" applyAlignment="1" applyProtection="1">
      <alignment horizontal="right" vertical="center" shrinkToFit="1"/>
      <protection locked="0"/>
    </xf>
    <xf numFmtId="0" fontId="107" fillId="24" borderId="18" xfId="50" applyFont="1" applyFill="1" applyBorder="1" applyAlignment="1" applyProtection="1">
      <alignment vertical="center"/>
      <protection locked="0"/>
    </xf>
    <xf numFmtId="0" fontId="107" fillId="24" borderId="296" xfId="50" applyFont="1" applyFill="1" applyBorder="1" applyAlignment="1" applyProtection="1">
      <alignment vertical="center"/>
      <protection locked="0"/>
    </xf>
    <xf numFmtId="0" fontId="107" fillId="0" borderId="11" xfId="50" applyFont="1" applyBorder="1" applyAlignment="1">
      <alignment horizontal="right" vertical="center"/>
    </xf>
    <xf numFmtId="0" fontId="107" fillId="0" borderId="285" xfId="50" applyFont="1" applyBorder="1" applyAlignment="1">
      <alignment vertical="center"/>
    </xf>
    <xf numFmtId="0" fontId="107" fillId="24" borderId="11" xfId="50" applyFont="1" applyFill="1" applyBorder="1" applyAlignment="1" applyProtection="1">
      <alignment vertical="center"/>
      <protection locked="0"/>
    </xf>
    <xf numFmtId="0" fontId="107" fillId="24" borderId="285" xfId="50" applyFont="1" applyFill="1" applyBorder="1" applyAlignment="1" applyProtection="1">
      <alignment vertical="center"/>
      <protection locked="0"/>
    </xf>
    <xf numFmtId="0" fontId="107" fillId="0" borderId="10" xfId="50" applyFont="1" applyBorder="1" applyAlignment="1">
      <alignment horizontal="right" vertical="center"/>
    </xf>
    <xf numFmtId="0" fontId="107" fillId="0" borderId="295" xfId="50" applyFont="1" applyBorder="1" applyAlignment="1">
      <alignment vertical="center"/>
    </xf>
    <xf numFmtId="0" fontId="107" fillId="24" borderId="80" xfId="50" applyFont="1" applyFill="1" applyBorder="1" applyAlignment="1" applyProtection="1">
      <alignment horizontal="right" vertical="center"/>
      <protection locked="0"/>
    </xf>
    <xf numFmtId="0" fontId="107" fillId="24" borderId="80" xfId="50" applyFont="1" applyFill="1" applyBorder="1" applyAlignment="1" applyProtection="1">
      <alignment horizontal="center" vertical="center" shrinkToFit="1"/>
      <protection locked="0"/>
    </xf>
    <xf numFmtId="0" fontId="107" fillId="24" borderId="81" xfId="50" applyFont="1" applyFill="1" applyBorder="1" applyAlignment="1" applyProtection="1">
      <alignment horizontal="center" vertical="center" shrinkToFit="1"/>
      <protection locked="0"/>
    </xf>
    <xf numFmtId="0" fontId="107" fillId="24" borderId="58" xfId="50" applyFont="1" applyFill="1" applyBorder="1" applyAlignment="1" applyProtection="1">
      <alignment horizontal="center" vertical="center" shrinkToFit="1"/>
      <protection locked="0"/>
    </xf>
    <xf numFmtId="49" fontId="107" fillId="24" borderId="17" xfId="50" applyNumberFormat="1" applyFont="1" applyFill="1" applyBorder="1" applyAlignment="1" applyProtection="1">
      <alignment horizontal="center" vertical="center"/>
      <protection locked="0"/>
    </xf>
    <xf numFmtId="49" fontId="107" fillId="24" borderId="56" xfId="50" applyNumberFormat="1" applyFont="1" applyFill="1" applyBorder="1" applyAlignment="1" applyProtection="1">
      <alignment horizontal="center" vertical="center"/>
      <protection locked="0"/>
    </xf>
    <xf numFmtId="0" fontId="0" fillId="0" borderId="54" xfId="0" applyBorder="1" applyAlignment="1">
      <alignment horizontal="center" vertical="center"/>
    </xf>
    <xf numFmtId="0" fontId="0" fillId="0" borderId="53" xfId="0" applyBorder="1" applyAlignment="1">
      <alignment horizontal="center" vertical="center"/>
    </xf>
    <xf numFmtId="178" fontId="0" fillId="0" borderId="47" xfId="0" applyNumberFormat="1" applyBorder="1" applyAlignment="1">
      <alignment horizontal="left" vertical="top"/>
    </xf>
    <xf numFmtId="178" fontId="0" fillId="0" borderId="48" xfId="0" applyNumberFormat="1" applyBorder="1" applyAlignment="1">
      <alignment horizontal="left" vertical="top"/>
    </xf>
    <xf numFmtId="178" fontId="0" fillId="0" borderId="49" xfId="0" applyNumberFormat="1" applyBorder="1" applyAlignment="1">
      <alignment horizontal="left" vertical="top"/>
    </xf>
    <xf numFmtId="178" fontId="0" fillId="0" borderId="39" xfId="0" applyNumberFormat="1" applyBorder="1" applyAlignment="1">
      <alignment horizontal="left" vertical="top"/>
    </xf>
    <xf numFmtId="178" fontId="0" fillId="0" borderId="0" xfId="0" applyNumberFormat="1" applyBorder="1" applyAlignment="1">
      <alignment horizontal="left" vertical="top"/>
    </xf>
    <xf numFmtId="178" fontId="0" fillId="0" borderId="38" xfId="0" applyNumberFormat="1" applyBorder="1" applyAlignment="1">
      <alignment horizontal="left" vertical="top"/>
    </xf>
    <xf numFmtId="178" fontId="0" fillId="0" borderId="52" xfId="0" applyNumberFormat="1" applyBorder="1" applyAlignment="1">
      <alignment horizontal="left" vertical="top"/>
    </xf>
    <xf numFmtId="178" fontId="0" fillId="0" borderId="54" xfId="0" applyNumberFormat="1" applyBorder="1" applyAlignment="1">
      <alignment horizontal="left" vertical="top"/>
    </xf>
    <xf numFmtId="178" fontId="0" fillId="0" borderId="55" xfId="0" applyNumberFormat="1" applyBorder="1" applyAlignment="1">
      <alignment horizontal="left" vertical="top"/>
    </xf>
    <xf numFmtId="0" fontId="1" fillId="0" borderId="90" xfId="0" applyFont="1" applyBorder="1" applyAlignment="1">
      <alignment horizontal="center" vertical="center"/>
    </xf>
    <xf numFmtId="0" fontId="1" fillId="0" borderId="91" xfId="0" applyFont="1" applyBorder="1" applyAlignment="1">
      <alignment horizontal="center" vertical="center"/>
    </xf>
    <xf numFmtId="0" fontId="1" fillId="0" borderId="94" xfId="0" applyFont="1"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92" xfId="0" applyFont="1" applyBorder="1" applyAlignment="1">
      <alignment horizontal="center" vertical="center" textRotation="255" shrinkToFit="1"/>
    </xf>
    <xf numFmtId="0" fontId="0" fillId="0" borderId="93" xfId="0" applyFont="1" applyBorder="1" applyAlignment="1">
      <alignment horizontal="center" vertical="center" textRotation="255" shrinkToFit="1"/>
    </xf>
    <xf numFmtId="0" fontId="35" fillId="0" borderId="0" xfId="0" applyFont="1" applyAlignment="1">
      <alignment horizontal="center" vertical="center"/>
    </xf>
    <xf numFmtId="0" fontId="0" fillId="0" borderId="0" xfId="0" applyBorder="1" applyAlignment="1">
      <alignment horizontal="center" vertical="center"/>
    </xf>
    <xf numFmtId="178" fontId="0" fillId="0" borderId="47" xfId="0" applyNumberFormat="1" applyBorder="1" applyAlignment="1">
      <alignment horizontal="left" vertical="center"/>
    </xf>
    <xf numFmtId="178" fontId="0" fillId="0" borderId="48" xfId="0" applyNumberFormat="1" applyBorder="1" applyAlignment="1">
      <alignment horizontal="left" vertical="center"/>
    </xf>
    <xf numFmtId="178" fontId="0" fillId="0" borderId="49" xfId="0" applyNumberFormat="1" applyBorder="1" applyAlignment="1">
      <alignment horizontal="left" vertical="center"/>
    </xf>
    <xf numFmtId="178" fontId="0" fillId="0" borderId="39" xfId="0" applyNumberFormat="1" applyBorder="1" applyAlignment="1">
      <alignment horizontal="left" vertical="center"/>
    </xf>
    <xf numFmtId="178" fontId="0" fillId="0" borderId="0" xfId="0" applyNumberFormat="1" applyBorder="1" applyAlignment="1">
      <alignment horizontal="left" vertical="center"/>
    </xf>
    <xf numFmtId="178" fontId="0" fillId="0" borderId="38" xfId="0" applyNumberFormat="1" applyBorder="1" applyAlignment="1">
      <alignment horizontal="left" vertical="center"/>
    </xf>
    <xf numFmtId="178" fontId="0" fillId="0" borderId="52" xfId="0" applyNumberFormat="1" applyBorder="1" applyAlignment="1">
      <alignment horizontal="left" vertical="center"/>
    </xf>
    <xf numFmtId="178" fontId="0" fillId="0" borderId="54" xfId="0" applyNumberFormat="1" applyBorder="1" applyAlignment="1">
      <alignment horizontal="left" vertical="center"/>
    </xf>
    <xf numFmtId="178" fontId="0" fillId="0" borderId="55" xfId="0" applyNumberFormat="1" applyBorder="1" applyAlignment="1">
      <alignment horizontal="left" vertical="center"/>
    </xf>
    <xf numFmtId="38" fontId="34" fillId="0" borderId="18" xfId="52" applyFont="1" applyFill="1" applyBorder="1" applyAlignment="1" applyProtection="1">
      <alignment horizontal="center" wrapText="1"/>
    </xf>
    <xf numFmtId="0" fontId="13" fillId="0" borderId="73" xfId="51" applyFill="1" applyBorder="1" applyAlignment="1">
      <alignment wrapText="1"/>
    </xf>
    <xf numFmtId="0" fontId="13" fillId="0" borderId="17" xfId="51" applyFill="1" applyBorder="1" applyAlignment="1">
      <alignment wrapText="1"/>
    </xf>
    <xf numFmtId="0" fontId="13" fillId="0" borderId="261" xfId="51" applyFill="1" applyBorder="1" applyAlignment="1">
      <alignment wrapText="1"/>
    </xf>
    <xf numFmtId="38" fontId="66" fillId="0" borderId="14" xfId="52" applyFont="1" applyFill="1" applyBorder="1" applyAlignment="1" applyProtection="1">
      <alignment horizontal="right" vertical="center" wrapText="1"/>
    </xf>
    <xf numFmtId="0" fontId="13" fillId="0" borderId="259" xfId="51" applyFill="1" applyBorder="1" applyAlignment="1">
      <alignment vertical="center" wrapText="1"/>
    </xf>
    <xf numFmtId="0" fontId="28" fillId="0" borderId="18" xfId="51" applyFont="1" applyFill="1" applyBorder="1" applyAlignment="1" applyProtection="1">
      <alignment horizontal="center" vertical="center" wrapText="1"/>
    </xf>
    <xf numFmtId="0" fontId="28" fillId="0" borderId="11" xfId="51" applyFont="1" applyFill="1" applyBorder="1" applyAlignment="1" applyProtection="1">
      <alignment horizontal="center" vertical="center" wrapText="1"/>
    </xf>
    <xf numFmtId="0" fontId="13" fillId="0" borderId="11" xfId="51" applyFill="1" applyBorder="1" applyAlignment="1" applyProtection="1">
      <alignment horizontal="center" vertical="center" wrapText="1"/>
    </xf>
    <xf numFmtId="0" fontId="13" fillId="0" borderId="10" xfId="51" applyFill="1" applyBorder="1" applyAlignment="1" applyProtection="1">
      <alignment horizontal="center" vertical="center" wrapText="1"/>
    </xf>
    <xf numFmtId="0" fontId="28" fillId="0" borderId="56" xfId="51" applyFont="1" applyFill="1" applyBorder="1" applyAlignment="1" applyProtection="1">
      <alignment horizontal="center" vertical="center" wrapText="1"/>
    </xf>
    <xf numFmtId="0" fontId="28" fillId="0" borderId="19" xfId="51" applyFont="1" applyFill="1" applyBorder="1" applyAlignment="1" applyProtection="1">
      <alignment horizontal="center" vertical="center" wrapText="1"/>
    </xf>
    <xf numFmtId="0" fontId="13" fillId="0" borderId="19" xfId="51" applyFill="1" applyBorder="1" applyAlignment="1" applyProtection="1">
      <alignment horizontal="center" vertical="center" wrapText="1"/>
    </xf>
    <xf numFmtId="0" fontId="13" fillId="0" borderId="13" xfId="51" applyFill="1" applyBorder="1" applyAlignment="1" applyProtection="1">
      <alignment horizontal="center" vertical="center" wrapText="1"/>
    </xf>
    <xf numFmtId="0" fontId="28" fillId="0" borderId="14" xfId="51" applyFont="1" applyFill="1" applyBorder="1" applyAlignment="1" applyProtection="1">
      <alignment horizontal="center" vertical="center" wrapText="1"/>
    </xf>
    <xf numFmtId="0" fontId="13" fillId="0" borderId="15" xfId="51" applyFill="1" applyBorder="1" applyAlignment="1" applyProtection="1">
      <alignment vertical="center" wrapText="1"/>
    </xf>
    <xf numFmtId="38" fontId="13" fillId="30" borderId="14" xfId="52" applyFont="1" applyFill="1" applyBorder="1" applyAlignment="1" applyProtection="1">
      <alignment horizontal="right" vertical="center"/>
      <protection locked="0"/>
    </xf>
    <xf numFmtId="38" fontId="13" fillId="30" borderId="15" xfId="52" applyFont="1" applyFill="1" applyBorder="1" applyAlignment="1" applyProtection="1">
      <alignment horizontal="right" vertical="center"/>
      <protection locked="0"/>
    </xf>
    <xf numFmtId="188" fontId="13" fillId="24" borderId="31" xfId="51" applyNumberFormat="1" applyFill="1" applyBorder="1" applyAlignment="1" applyProtection="1">
      <alignment vertical="center"/>
      <protection locked="0"/>
    </xf>
    <xf numFmtId="0" fontId="34" fillId="0" borderId="0" xfId="51" applyFont="1" applyFill="1" applyAlignment="1" applyProtection="1">
      <alignment vertical="center" wrapText="1"/>
    </xf>
    <xf numFmtId="0" fontId="13" fillId="0" borderId="0" xfId="51" applyFill="1" applyAlignment="1">
      <alignment vertical="center" wrapText="1"/>
    </xf>
    <xf numFmtId="38" fontId="67" fillId="0" borderId="267" xfId="52" applyFont="1" applyFill="1" applyBorder="1" applyAlignment="1" applyProtection="1">
      <alignment vertical="center"/>
    </xf>
    <xf numFmtId="38" fontId="67" fillId="0" borderId="268" xfId="52" applyFont="1" applyFill="1" applyBorder="1" applyAlignment="1" applyProtection="1">
      <alignment vertical="center"/>
    </xf>
    <xf numFmtId="38" fontId="13" fillId="30" borderId="56" xfId="52" applyFont="1" applyFill="1" applyBorder="1" applyAlignment="1" applyProtection="1">
      <alignment vertical="center"/>
      <protection locked="0"/>
    </xf>
    <xf numFmtId="38" fontId="13" fillId="30" borderId="13" xfId="52" applyFont="1" applyFill="1" applyBorder="1" applyAlignment="1" applyProtection="1">
      <alignment vertical="center"/>
      <protection locked="0"/>
    </xf>
    <xf numFmtId="38" fontId="13" fillId="30" borderId="14" xfId="52" applyFont="1" applyFill="1" applyBorder="1" applyAlignment="1" applyProtection="1">
      <alignment vertical="center"/>
      <protection locked="0"/>
    </xf>
    <xf numFmtId="38" fontId="13" fillId="30" borderId="15" xfId="52" applyFont="1" applyFill="1" applyBorder="1" applyAlignment="1" applyProtection="1">
      <alignment vertical="center"/>
      <protection locked="0"/>
    </xf>
    <xf numFmtId="0" fontId="13" fillId="0" borderId="0" xfId="51" applyFill="1" applyBorder="1" applyAlignment="1" applyProtection="1">
      <alignment vertical="center"/>
    </xf>
    <xf numFmtId="0" fontId="62" fillId="0" borderId="17" xfId="51" applyFont="1" applyFill="1" applyBorder="1" applyAlignment="1" applyProtection="1">
      <alignment horizontal="center" vertical="center" wrapText="1"/>
    </xf>
    <xf numFmtId="0" fontId="62" fillId="0" borderId="56" xfId="51" applyFont="1" applyFill="1" applyBorder="1" applyAlignment="1" applyProtection="1">
      <alignment horizontal="center" vertical="center" wrapText="1"/>
    </xf>
    <xf numFmtId="0" fontId="34" fillId="0" borderId="260" xfId="51" applyFont="1" applyFill="1" applyBorder="1" applyAlignment="1" applyProtection="1">
      <alignment horizontal="center" vertical="center" wrapText="1"/>
    </xf>
    <xf numFmtId="0" fontId="34" fillId="0" borderId="57" xfId="51" applyFont="1" applyFill="1" applyBorder="1" applyAlignment="1" applyProtection="1">
      <alignment horizontal="center" vertical="center" wrapText="1"/>
    </xf>
    <xf numFmtId="0" fontId="13" fillId="0" borderId="29" xfId="51" applyFill="1" applyBorder="1" applyAlignment="1" applyProtection="1">
      <alignment horizontal="center" vertical="center" wrapText="1"/>
    </xf>
    <xf numFmtId="0" fontId="28" fillId="0" borderId="0" xfId="51" applyFont="1" applyFill="1" applyBorder="1" applyAlignment="1" applyProtection="1">
      <alignment vertical="center" wrapText="1"/>
    </xf>
    <xf numFmtId="0" fontId="28" fillId="0" borderId="19" xfId="51" applyFont="1" applyFill="1" applyBorder="1" applyAlignment="1" applyProtection="1">
      <alignment vertical="center" wrapText="1"/>
    </xf>
    <xf numFmtId="0" fontId="13" fillId="0" borderId="19" xfId="51" applyFill="1" applyBorder="1" applyAlignment="1" applyProtection="1">
      <alignment vertical="center"/>
    </xf>
    <xf numFmtId="38" fontId="13" fillId="30" borderId="18" xfId="52" applyFont="1" applyFill="1" applyBorder="1" applyAlignment="1" applyProtection="1">
      <alignment vertical="center"/>
      <protection locked="0"/>
    </xf>
    <xf numFmtId="38" fontId="13" fillId="30" borderId="10" xfId="52" applyFont="1" applyFill="1" applyBorder="1" applyAlignment="1" applyProtection="1">
      <alignment vertical="center"/>
      <protection locked="0"/>
    </xf>
    <xf numFmtId="0" fontId="28" fillId="0" borderId="32" xfId="51" applyFont="1" applyFill="1" applyBorder="1" applyAlignment="1" applyProtection="1">
      <alignment horizontal="center" vertical="center" wrapText="1"/>
    </xf>
    <xf numFmtId="0" fontId="28" fillId="0" borderId="57" xfId="51" applyFont="1" applyFill="1" applyBorder="1" applyAlignment="1" applyProtection="1">
      <alignment horizontal="center" vertical="center" wrapText="1"/>
    </xf>
    <xf numFmtId="0" fontId="28" fillId="0" borderId="29" xfId="51" applyFont="1" applyFill="1" applyBorder="1" applyAlignment="1" applyProtection="1">
      <alignment horizontal="center" vertical="center" wrapText="1"/>
    </xf>
    <xf numFmtId="0" fontId="28" fillId="0" borderId="16" xfId="51" applyFont="1" applyFill="1" applyBorder="1" applyAlignment="1" applyProtection="1">
      <alignment horizontal="center" vertical="center" wrapText="1"/>
    </xf>
    <xf numFmtId="0" fontId="13" fillId="0" borderId="259" xfId="51" applyFill="1" applyBorder="1" applyAlignment="1" applyProtection="1">
      <alignment horizontal="center" vertical="center" wrapText="1"/>
    </xf>
    <xf numFmtId="0" fontId="28" fillId="0" borderId="15" xfId="51" applyFont="1" applyFill="1" applyBorder="1" applyAlignment="1" applyProtection="1">
      <alignment horizontal="center" vertical="center" wrapText="1"/>
    </xf>
    <xf numFmtId="0" fontId="28" fillId="0" borderId="59" xfId="51" applyFont="1" applyFill="1" applyBorder="1" applyAlignment="1" applyProtection="1">
      <alignment horizontal="center" wrapText="1"/>
    </xf>
    <xf numFmtId="0" fontId="28" fillId="0" borderId="17" xfId="51" applyFont="1" applyFill="1" applyBorder="1" applyAlignment="1" applyProtection="1">
      <alignment horizontal="center" vertical="center" wrapText="1"/>
    </xf>
    <xf numFmtId="0" fontId="13" fillId="0" borderId="73" xfId="51" applyFill="1" applyBorder="1" applyAlignment="1">
      <alignment vertical="center" wrapText="1"/>
    </xf>
    <xf numFmtId="0" fontId="13" fillId="0" borderId="17" xfId="51" applyFill="1" applyBorder="1" applyAlignment="1">
      <alignment vertical="center" wrapText="1"/>
    </xf>
    <xf numFmtId="0" fontId="13" fillId="0" borderId="261" xfId="51" applyFill="1" applyBorder="1" applyAlignment="1">
      <alignment vertical="center" wrapText="1"/>
    </xf>
    <xf numFmtId="0" fontId="13" fillId="0" borderId="56" xfId="51" applyFill="1" applyBorder="1" applyAlignment="1">
      <alignment vertical="center" wrapText="1"/>
    </xf>
    <xf numFmtId="0" fontId="13" fillId="0" borderId="74" xfId="51" applyFill="1" applyBorder="1" applyAlignment="1">
      <alignment vertical="center" wrapText="1"/>
    </xf>
    <xf numFmtId="0" fontId="61" fillId="0" borderId="10" xfId="51" applyFont="1" applyFill="1" applyBorder="1" applyAlignment="1" applyProtection="1">
      <alignment horizontal="center" vertical="center" wrapText="1"/>
      <protection locked="0"/>
    </xf>
    <xf numFmtId="0" fontId="61" fillId="0" borderId="12" xfId="51" applyFont="1" applyFill="1" applyBorder="1" applyAlignment="1" applyProtection="1">
      <alignment horizontal="center" vertical="center" wrapText="1"/>
      <protection locked="0"/>
    </xf>
    <xf numFmtId="0" fontId="61" fillId="0" borderId="13" xfId="51" applyFont="1" applyFill="1" applyBorder="1" applyAlignment="1" applyProtection="1">
      <alignment horizontal="center" vertical="center" wrapText="1"/>
      <protection locked="0"/>
    </xf>
    <xf numFmtId="0" fontId="61" fillId="0" borderId="32" xfId="51" applyFont="1" applyFill="1" applyBorder="1" applyAlignment="1" applyProtection="1">
      <alignment horizontal="center" vertical="center" wrapText="1"/>
      <protection locked="0"/>
    </xf>
    <xf numFmtId="0" fontId="61" fillId="0" borderId="57" xfId="51" applyFont="1" applyFill="1" applyBorder="1" applyAlignment="1" applyProtection="1">
      <alignment horizontal="center" vertical="center" wrapText="1"/>
      <protection locked="0"/>
    </xf>
    <xf numFmtId="0" fontId="61" fillId="0" borderId="29" xfId="51" applyFont="1" applyFill="1" applyBorder="1" applyAlignment="1" applyProtection="1">
      <alignment horizontal="center" vertical="center" wrapText="1"/>
      <protection locked="0"/>
    </xf>
    <xf numFmtId="0" fontId="53" fillId="0" borderId="14" xfId="51" applyFont="1" applyFill="1" applyBorder="1" applyAlignment="1" applyProtection="1">
      <alignment horizontal="center" vertical="center"/>
    </xf>
    <xf numFmtId="0" fontId="53" fillId="0" borderId="15" xfId="51" applyFont="1" applyFill="1" applyBorder="1" applyAlignment="1" applyProtection="1">
      <alignment horizontal="center" vertical="center"/>
    </xf>
    <xf numFmtId="0" fontId="60" fillId="0" borderId="0" xfId="51" applyFont="1" applyFill="1" applyAlignment="1" applyProtection="1">
      <alignment horizontal="right" shrinkToFit="1"/>
    </xf>
    <xf numFmtId="38" fontId="31" fillId="0" borderId="0" xfId="51" applyNumberFormat="1" applyFont="1" applyFill="1" applyAlignment="1" applyProtection="1">
      <alignment horizontal="right" shrinkToFit="1"/>
    </xf>
    <xf numFmtId="0" fontId="31" fillId="0" borderId="0" xfId="51" applyFont="1" applyFill="1" applyAlignment="1">
      <alignment horizontal="right" shrinkToFit="1"/>
    </xf>
    <xf numFmtId="186" fontId="31" fillId="0" borderId="0" xfId="51" applyNumberFormat="1" applyFont="1" applyFill="1" applyAlignment="1" applyProtection="1">
      <alignment horizontal="center" shrinkToFit="1"/>
    </xf>
    <xf numFmtId="186" fontId="31" fillId="0" borderId="0" xfId="51" applyNumberFormat="1" applyFont="1" applyFill="1" applyAlignment="1">
      <alignment shrinkToFit="1"/>
    </xf>
    <xf numFmtId="0" fontId="32" fillId="0" borderId="14" xfId="51" applyFont="1" applyFill="1" applyBorder="1" applyAlignment="1" applyProtection="1">
      <alignment horizontal="center" vertical="center"/>
    </xf>
    <xf numFmtId="0" fontId="32" fillId="0" borderId="16" xfId="51" applyFont="1" applyFill="1" applyBorder="1" applyAlignment="1" applyProtection="1">
      <alignment horizontal="center" vertical="center"/>
    </xf>
    <xf numFmtId="0" fontId="32" fillId="0" borderId="15" xfId="51" applyFont="1" applyFill="1" applyBorder="1" applyAlignment="1" applyProtection="1">
      <alignment horizontal="center" vertical="center"/>
    </xf>
    <xf numFmtId="0" fontId="30" fillId="0" borderId="56" xfId="0" applyFont="1" applyBorder="1" applyAlignment="1">
      <alignment horizontal="distributed" vertical="center" justifyLastLine="1"/>
    </xf>
    <xf numFmtId="0" fontId="30" fillId="0" borderId="13" xfId="0" applyFont="1" applyBorder="1" applyAlignment="1">
      <alignment horizontal="distributed" vertical="center" justifyLastLine="1"/>
    </xf>
    <xf numFmtId="0" fontId="30" fillId="0" borderId="32" xfId="0" applyFont="1" applyBorder="1" applyAlignment="1">
      <alignment horizontal="center" vertical="center" textRotation="255"/>
    </xf>
    <xf numFmtId="0" fontId="30" fillId="0" borderId="57" xfId="0" applyFont="1" applyBorder="1" applyAlignment="1">
      <alignment horizontal="center" vertical="center" textRotation="255"/>
    </xf>
    <xf numFmtId="0" fontId="30" fillId="0" borderId="29" xfId="0" applyFont="1" applyBorder="1" applyAlignment="1">
      <alignment horizontal="center" vertical="center" textRotation="255"/>
    </xf>
    <xf numFmtId="0" fontId="30" fillId="0" borderId="32" xfId="0" applyFont="1" applyBorder="1" applyAlignment="1">
      <alignment horizontal="distributed" vertical="center" justifyLastLine="1"/>
    </xf>
    <xf numFmtId="0" fontId="30" fillId="0" borderId="57" xfId="0" applyFont="1" applyBorder="1" applyAlignment="1">
      <alignment horizontal="distributed" vertical="center" justifyLastLine="1"/>
    </xf>
    <xf numFmtId="0" fontId="30" fillId="0" borderId="29" xfId="0" applyFont="1" applyBorder="1" applyAlignment="1">
      <alignment horizontal="distributed" vertical="center" justifyLastLine="1"/>
    </xf>
    <xf numFmtId="0" fontId="30" fillId="0" borderId="95" xfId="0" applyFont="1" applyFill="1" applyBorder="1" applyAlignment="1" applyProtection="1">
      <alignment horizontal="center" vertical="center"/>
      <protection locked="0"/>
    </xf>
    <xf numFmtId="0" fontId="0" fillId="0" borderId="96" xfId="0" applyBorder="1">
      <alignment vertical="center"/>
    </xf>
    <xf numFmtId="0" fontId="0" fillId="0" borderId="97" xfId="0" applyBorder="1">
      <alignment vertical="center"/>
    </xf>
    <xf numFmtId="0" fontId="30" fillId="0" borderId="98" xfId="0" applyFont="1" applyBorder="1" applyAlignment="1">
      <alignment horizontal="center" vertical="center" wrapText="1" justifyLastLine="1"/>
    </xf>
    <xf numFmtId="0" fontId="30" fillId="0" borderId="99" xfId="0" applyFont="1" applyBorder="1" applyAlignment="1">
      <alignment horizontal="center" vertical="center" wrapText="1" justifyLastLine="1"/>
    </xf>
    <xf numFmtId="0" fontId="30" fillId="0" borderId="100" xfId="0" applyFont="1" applyBorder="1" applyAlignment="1">
      <alignment horizontal="center" vertical="center" wrapText="1" justifyLastLine="1"/>
    </xf>
    <xf numFmtId="0" fontId="30" fillId="0" borderId="16" xfId="0" applyFont="1" applyBorder="1" applyAlignment="1">
      <alignment horizontal="center" vertical="center"/>
    </xf>
    <xf numFmtId="0" fontId="30" fillId="0" borderId="15" xfId="0" applyFont="1" applyBorder="1" applyAlignment="1">
      <alignment horizontal="center" vertical="center"/>
    </xf>
    <xf numFmtId="0" fontId="30" fillId="32" borderId="32" xfId="0" applyFont="1" applyFill="1" applyBorder="1" applyAlignment="1">
      <alignment horizontal="center" vertical="center"/>
    </xf>
    <xf numFmtId="0" fontId="30" fillId="32" borderId="57" xfId="0" applyFont="1" applyFill="1" applyBorder="1" applyAlignment="1">
      <alignment horizontal="center" vertical="center"/>
    </xf>
    <xf numFmtId="0" fontId="30" fillId="32" borderId="29" xfId="0" applyFont="1" applyFill="1" applyBorder="1" applyAlignment="1">
      <alignment horizontal="center" vertical="center"/>
    </xf>
    <xf numFmtId="0" fontId="38" fillId="0" borderId="0" xfId="0" applyFont="1" applyAlignment="1">
      <alignment horizontal="center" vertical="center"/>
    </xf>
    <xf numFmtId="0" fontId="30" fillId="0" borderId="14" xfId="0" applyFont="1" applyBorder="1" applyAlignment="1">
      <alignment horizontal="distributed" vertical="center"/>
    </xf>
    <xf numFmtId="0" fontId="30" fillId="0" borderId="15" xfId="0" applyFont="1" applyBorder="1" applyAlignment="1">
      <alignment horizontal="distributed" vertical="center"/>
    </xf>
    <xf numFmtId="0" fontId="30" fillId="24" borderId="31" xfId="0" applyFont="1" applyFill="1" applyBorder="1" applyAlignment="1" applyProtection="1">
      <alignment vertical="center"/>
      <protection locked="0"/>
    </xf>
    <xf numFmtId="0" fontId="30" fillId="0" borderId="104" xfId="0" applyFont="1" applyBorder="1" applyAlignment="1">
      <alignment horizontal="distributed" vertical="center" justifyLastLine="1"/>
    </xf>
    <xf numFmtId="0" fontId="30" fillId="0" borderId="105" xfId="0" applyFont="1" applyBorder="1" applyAlignment="1">
      <alignment horizontal="distributed" vertical="center" justifyLastLine="1"/>
    </xf>
    <xf numFmtId="0" fontId="30" fillId="0" borderId="106" xfId="0" applyFont="1" applyBorder="1" applyAlignment="1">
      <alignment horizontal="distributed" vertical="center" justifyLastLine="1"/>
    </xf>
    <xf numFmtId="0" fontId="30" fillId="0" borderId="32" xfId="0" applyFont="1" applyBorder="1" applyAlignment="1">
      <alignment horizontal="center" vertical="center" justifyLastLine="1"/>
    </xf>
    <xf numFmtId="0" fontId="30" fillId="0" borderId="57" xfId="0" applyFont="1" applyBorder="1" applyAlignment="1">
      <alignment horizontal="center" vertical="center" justifyLastLine="1"/>
    </xf>
    <xf numFmtId="0" fontId="30" fillId="0" borderId="29" xfId="0" applyFont="1" applyBorder="1" applyAlignment="1">
      <alignment horizontal="center" vertical="center" justifyLastLine="1"/>
    </xf>
    <xf numFmtId="0" fontId="30" fillId="32" borderId="10" xfId="0" applyFont="1" applyFill="1" applyBorder="1" applyAlignment="1">
      <alignment horizontal="center" vertical="center"/>
    </xf>
    <xf numFmtId="0" fontId="30" fillId="32" borderId="12" xfId="0" applyFont="1" applyFill="1" applyBorder="1" applyAlignment="1">
      <alignment horizontal="center" vertical="center"/>
    </xf>
    <xf numFmtId="0" fontId="30" fillId="32" borderId="13" xfId="0" applyFont="1" applyFill="1" applyBorder="1" applyAlignment="1">
      <alignment horizontal="center" vertical="center"/>
    </xf>
    <xf numFmtId="0" fontId="30" fillId="0" borderId="101" xfId="0" applyFont="1" applyBorder="1" applyAlignment="1">
      <alignment horizontal="center" vertical="center" justifyLastLine="1"/>
    </xf>
    <xf numFmtId="0" fontId="30" fillId="0" borderId="102" xfId="0" applyFont="1" applyBorder="1" applyAlignment="1">
      <alignment horizontal="center" vertical="center" justifyLastLine="1"/>
    </xf>
    <xf numFmtId="0" fontId="30" fillId="0" borderId="103" xfId="0" applyFont="1" applyBorder="1" applyAlignment="1">
      <alignment horizontal="center" vertical="center" justifyLastLine="1"/>
    </xf>
    <xf numFmtId="0" fontId="30" fillId="0" borderId="14" xfId="0" applyFont="1" applyBorder="1" applyAlignment="1">
      <alignment horizontal="center" vertical="center"/>
    </xf>
    <xf numFmtId="0" fontId="30" fillId="24" borderId="18" xfId="0" applyFont="1" applyFill="1" applyBorder="1" applyAlignment="1" applyProtection="1">
      <alignment horizontal="center" vertical="center"/>
      <protection locked="0"/>
    </xf>
    <xf numFmtId="0" fontId="30" fillId="24" borderId="11" xfId="0" applyFont="1" applyFill="1" applyBorder="1" applyAlignment="1" applyProtection="1">
      <alignment horizontal="center" vertical="center"/>
      <protection locked="0"/>
    </xf>
    <xf numFmtId="0" fontId="30" fillId="24" borderId="14" xfId="0" applyFont="1" applyFill="1" applyBorder="1" applyAlignment="1" applyProtection="1">
      <alignment horizontal="center" vertical="center"/>
      <protection locked="0"/>
    </xf>
    <xf numFmtId="0" fontId="30" fillId="24" borderId="15" xfId="0" applyFont="1" applyFill="1" applyBorder="1" applyAlignment="1" applyProtection="1">
      <alignment horizontal="center" vertical="center"/>
      <protection locked="0"/>
    </xf>
    <xf numFmtId="0" fontId="45" fillId="0" borderId="159" xfId="49" applyFont="1" applyBorder="1" applyAlignment="1">
      <alignment horizontal="center" vertical="center"/>
    </xf>
    <xf numFmtId="0" fontId="45" fillId="0" borderId="160" xfId="49" applyFont="1" applyBorder="1" applyAlignment="1">
      <alignment horizontal="center" vertical="center"/>
    </xf>
    <xf numFmtId="0" fontId="45" fillId="0" borderId="135" xfId="49" applyFont="1" applyBorder="1" applyAlignment="1">
      <alignment horizontal="center" vertical="center"/>
    </xf>
    <xf numFmtId="0" fontId="45" fillId="0" borderId="167" xfId="49" applyFont="1" applyBorder="1" applyAlignment="1">
      <alignment horizontal="center" vertical="center"/>
    </xf>
    <xf numFmtId="180" fontId="30" fillId="0" borderId="141" xfId="49" applyNumberFormat="1" applyFont="1" applyFill="1" applyBorder="1" applyAlignment="1">
      <alignment horizontal="right" vertical="center" shrinkToFit="1"/>
    </xf>
    <xf numFmtId="180" fontId="30" fillId="0" borderId="134" xfId="49" applyNumberFormat="1" applyFont="1" applyFill="1" applyBorder="1" applyAlignment="1">
      <alignment horizontal="right" vertical="center" shrinkToFit="1"/>
    </xf>
    <xf numFmtId="176" fontId="48" fillId="0" borderId="161" xfId="49" applyNumberFormat="1" applyFont="1" applyBorder="1" applyAlignment="1">
      <alignment horizontal="center" vertical="center" shrinkToFit="1"/>
    </xf>
    <xf numFmtId="176" fontId="48" fillId="0" borderId="168" xfId="49" applyNumberFormat="1" applyFont="1" applyBorder="1" applyAlignment="1">
      <alignment horizontal="center" vertical="center" shrinkToFit="1"/>
    </xf>
    <xf numFmtId="37" fontId="46" fillId="0" borderId="173" xfId="48" applyNumberFormat="1" applyFont="1" applyFill="1" applyBorder="1" applyAlignment="1" applyProtection="1">
      <alignment horizontal="center" vertical="center"/>
    </xf>
    <xf numFmtId="37" fontId="46" fillId="0" borderId="174" xfId="48" applyNumberFormat="1" applyFont="1" applyFill="1" applyBorder="1" applyAlignment="1" applyProtection="1">
      <alignment horizontal="center" vertical="center"/>
    </xf>
    <xf numFmtId="37" fontId="46" fillId="0" borderId="160" xfId="48" applyNumberFormat="1" applyFont="1" applyFill="1" applyBorder="1" applyAlignment="1" applyProtection="1">
      <alignment horizontal="center" vertical="center"/>
    </xf>
    <xf numFmtId="37" fontId="46" fillId="0" borderId="176" xfId="48" applyNumberFormat="1" applyFont="1" applyFill="1" applyBorder="1" applyAlignment="1" applyProtection="1">
      <alignment horizontal="center" vertical="center"/>
    </xf>
    <xf numFmtId="37" fontId="46" fillId="0" borderId="117" xfId="48" applyNumberFormat="1" applyFont="1" applyFill="1" applyBorder="1" applyAlignment="1" applyProtection="1">
      <alignment horizontal="center" vertical="center"/>
    </xf>
    <xf numFmtId="37" fontId="46" fillId="0" borderId="177" xfId="48" applyNumberFormat="1" applyFont="1" applyFill="1" applyBorder="1" applyAlignment="1" applyProtection="1">
      <alignment horizontal="center" vertical="center"/>
    </xf>
    <xf numFmtId="180" fontId="49" fillId="0" borderId="141" xfId="48" applyNumberFormat="1" applyFont="1" applyFill="1" applyBorder="1" applyAlignment="1" applyProtection="1">
      <alignment horizontal="right" vertical="center" shrinkToFit="1"/>
    </xf>
    <xf numFmtId="180" fontId="49" fillId="0" borderId="178" xfId="48" applyNumberFormat="1" applyFont="1" applyFill="1" applyBorder="1" applyAlignment="1" applyProtection="1">
      <alignment horizontal="right" vertical="center" shrinkToFit="1"/>
    </xf>
    <xf numFmtId="176" fontId="48" fillId="31" borderId="161" xfId="49" applyNumberFormat="1" applyFont="1" applyFill="1" applyBorder="1" applyAlignment="1">
      <alignment horizontal="center" vertical="center" shrinkToFit="1"/>
    </xf>
    <xf numFmtId="176" fontId="48" fillId="31" borderId="179" xfId="49" applyNumberFormat="1" applyFont="1" applyFill="1" applyBorder="1" applyAlignment="1">
      <alignment horizontal="center" vertical="center" shrinkToFit="1"/>
    </xf>
    <xf numFmtId="177" fontId="50" fillId="31" borderId="161" xfId="48" applyNumberFormat="1" applyFont="1" applyFill="1" applyBorder="1" applyAlignment="1" applyProtection="1">
      <alignment horizontal="center" vertical="center" shrinkToFit="1"/>
    </xf>
    <xf numFmtId="177" fontId="50" fillId="31" borderId="179" xfId="48" applyNumberFormat="1" applyFont="1" applyFill="1" applyBorder="1" applyAlignment="1" applyProtection="1">
      <alignment horizontal="center" vertical="center" shrinkToFit="1"/>
    </xf>
    <xf numFmtId="57" fontId="50" fillId="31" borderId="161" xfId="48" applyNumberFormat="1" applyFont="1" applyFill="1" applyBorder="1" applyAlignment="1" applyProtection="1">
      <alignment horizontal="center" vertical="center" shrinkToFit="1"/>
    </xf>
    <xf numFmtId="57" fontId="50" fillId="31" borderId="179" xfId="48" applyNumberFormat="1" applyFont="1" applyFill="1" applyBorder="1" applyAlignment="1" applyProtection="1">
      <alignment horizontal="center" vertical="center" shrinkToFit="1"/>
    </xf>
    <xf numFmtId="57" fontId="50" fillId="31" borderId="175" xfId="48" applyNumberFormat="1" applyFont="1" applyFill="1" applyBorder="1" applyAlignment="1" applyProtection="1">
      <alignment horizontal="center" vertical="center" shrinkToFit="1"/>
    </xf>
    <xf numFmtId="57" fontId="50" fillId="31" borderId="180" xfId="48" applyNumberFormat="1" applyFont="1" applyFill="1" applyBorder="1" applyAlignment="1" applyProtection="1">
      <alignment horizontal="center" vertical="center" shrinkToFit="1"/>
    </xf>
    <xf numFmtId="57" fontId="48" fillId="30" borderId="153" xfId="49" applyNumberFormat="1" applyFont="1" applyFill="1" applyBorder="1" applyAlignment="1">
      <alignment horizontal="center" vertical="center" shrinkToFit="1"/>
    </xf>
    <xf numFmtId="0" fontId="48" fillId="30" borderId="154" xfId="49" applyFont="1" applyFill="1" applyBorder="1" applyAlignment="1">
      <alignment horizontal="center" vertical="center" shrinkToFit="1"/>
    </xf>
    <xf numFmtId="0" fontId="48" fillId="30" borderId="126" xfId="49" applyFont="1" applyFill="1" applyBorder="1" applyAlignment="1">
      <alignment horizontal="center" vertical="center" shrinkToFit="1"/>
    </xf>
    <xf numFmtId="0" fontId="48" fillId="30" borderId="276" xfId="49" applyFont="1" applyFill="1" applyBorder="1" applyAlignment="1">
      <alignment horizontal="center" vertical="center" shrinkToFit="1"/>
    </xf>
    <xf numFmtId="57" fontId="48" fillId="30" borderId="126" xfId="49" applyNumberFormat="1" applyFont="1" applyFill="1" applyBorder="1" applyAlignment="1">
      <alignment horizontal="center" vertical="center" shrinkToFit="1"/>
    </xf>
    <xf numFmtId="57" fontId="48" fillId="30" borderId="276" xfId="49" applyNumberFormat="1" applyFont="1" applyFill="1" applyBorder="1" applyAlignment="1">
      <alignment horizontal="center" vertical="center" shrinkToFit="1"/>
    </xf>
    <xf numFmtId="180" fontId="48" fillId="30" borderId="126" xfId="49" applyNumberFormat="1" applyFont="1" applyFill="1" applyBorder="1" applyAlignment="1">
      <alignment horizontal="right" vertical="center" shrinkToFit="1"/>
    </xf>
    <xf numFmtId="180" fontId="48" fillId="30" borderId="276" xfId="49" applyNumberFormat="1" applyFont="1" applyFill="1" applyBorder="1" applyAlignment="1">
      <alignment horizontal="right" vertical="center" shrinkToFit="1"/>
    </xf>
    <xf numFmtId="176" fontId="48" fillId="30" borderId="126" xfId="49" applyNumberFormat="1" applyFont="1" applyFill="1" applyBorder="1" applyAlignment="1">
      <alignment horizontal="center" vertical="center" shrinkToFit="1"/>
    </xf>
    <xf numFmtId="176" fontId="48" fillId="30" borderId="276" xfId="49" applyNumberFormat="1" applyFont="1" applyFill="1" applyBorder="1" applyAlignment="1">
      <alignment horizontal="center" vertical="center" shrinkToFit="1"/>
    </xf>
    <xf numFmtId="183" fontId="48" fillId="30" borderId="126" xfId="49" applyNumberFormat="1" applyFont="1" applyFill="1" applyBorder="1" applyAlignment="1">
      <alignment horizontal="center" vertical="center" shrinkToFit="1"/>
    </xf>
    <xf numFmtId="183" fontId="48" fillId="30" borderId="276" xfId="49" applyNumberFormat="1" applyFont="1" applyFill="1" applyBorder="1" applyAlignment="1">
      <alignment horizontal="center" vertical="center" shrinkToFit="1"/>
    </xf>
    <xf numFmtId="0" fontId="48" fillId="30" borderId="148" xfId="49" applyFont="1" applyFill="1" applyBorder="1" applyAlignment="1">
      <alignment horizontal="center" vertical="center" shrinkToFit="1"/>
    </xf>
    <xf numFmtId="0" fontId="48" fillId="30" borderId="277" xfId="49" applyFont="1" applyFill="1" applyBorder="1" applyAlignment="1">
      <alignment horizontal="center" vertical="center" shrinkToFit="1"/>
    </xf>
    <xf numFmtId="183" fontId="48" fillId="30" borderId="153" xfId="49" applyNumberFormat="1" applyFont="1" applyFill="1" applyBorder="1" applyAlignment="1">
      <alignment horizontal="center" vertical="center" shrinkToFit="1"/>
    </xf>
    <xf numFmtId="37" fontId="45" fillId="0" borderId="140" xfId="48" applyNumberFormat="1" applyFont="1" applyFill="1" applyBorder="1" applyAlignment="1" applyProtection="1">
      <alignment horizontal="center" vertical="center" textRotation="255"/>
    </xf>
    <xf numFmtId="0" fontId="1" fillId="0" borderId="147" xfId="53" applyFont="1" applyBorder="1" applyAlignment="1">
      <alignment horizontal="center" vertical="center"/>
    </xf>
    <xf numFmtId="0" fontId="1" fillId="0" borderId="166" xfId="53" applyFont="1" applyBorder="1" applyAlignment="1">
      <alignment horizontal="center" vertical="center"/>
    </xf>
    <xf numFmtId="0" fontId="48" fillId="30" borderId="141" xfId="49" applyFont="1" applyFill="1" applyBorder="1" applyAlignment="1">
      <alignment horizontal="center" vertical="center" shrinkToFit="1"/>
    </xf>
    <xf numFmtId="57" fontId="48" fillId="30" borderId="141" xfId="49" applyNumberFormat="1" applyFont="1" applyFill="1" applyBorder="1" applyAlignment="1">
      <alignment horizontal="center" vertical="center" shrinkToFit="1"/>
    </xf>
    <xf numFmtId="180" fontId="48" fillId="30" borderId="141" xfId="49" applyNumberFormat="1" applyFont="1" applyFill="1" applyBorder="1" applyAlignment="1">
      <alignment horizontal="right" vertical="center" shrinkToFit="1"/>
    </xf>
    <xf numFmtId="176" fontId="48" fillId="30" borderId="141" xfId="49" applyNumberFormat="1" applyFont="1" applyFill="1" applyBorder="1" applyAlignment="1">
      <alignment horizontal="center" vertical="center" shrinkToFit="1"/>
    </xf>
    <xf numFmtId="183" fontId="48" fillId="30" borderId="141" xfId="49" applyNumberFormat="1" applyFont="1" applyFill="1" applyBorder="1" applyAlignment="1">
      <alignment horizontal="center" vertical="center" shrinkToFit="1"/>
    </xf>
    <xf numFmtId="0" fontId="48" fillId="30" borderId="142" xfId="49" applyFont="1" applyFill="1" applyBorder="1" applyAlignment="1">
      <alignment horizontal="center" vertical="center" shrinkToFit="1"/>
    </xf>
    <xf numFmtId="0" fontId="48" fillId="30" borderId="153" xfId="49" applyFont="1" applyFill="1" applyBorder="1" applyAlignment="1">
      <alignment horizontal="center" vertical="center" shrinkToFit="1"/>
    </xf>
    <xf numFmtId="180" fontId="48" fillId="30" borderId="153" xfId="49" applyNumberFormat="1" applyFont="1" applyFill="1" applyBorder="1" applyAlignment="1">
      <alignment horizontal="right" vertical="center" shrinkToFit="1"/>
    </xf>
    <xf numFmtId="176" fontId="48" fillId="30" borderId="153" xfId="49" applyNumberFormat="1" applyFont="1" applyFill="1" applyBorder="1" applyAlignment="1">
      <alignment horizontal="center" vertical="center" shrinkToFit="1"/>
    </xf>
    <xf numFmtId="180" fontId="48" fillId="0" borderId="141" xfId="49" applyNumberFormat="1" applyFont="1" applyFill="1" applyBorder="1" applyAlignment="1">
      <alignment horizontal="right" vertical="center" shrinkToFit="1"/>
    </xf>
    <xf numFmtId="180" fontId="48" fillId="0" borderId="134" xfId="49" applyNumberFormat="1" applyFont="1" applyFill="1" applyBorder="1" applyAlignment="1">
      <alignment horizontal="right" vertical="center" shrinkToFit="1"/>
    </xf>
    <xf numFmtId="0" fontId="45" fillId="0" borderId="140" xfId="53" applyFont="1" applyBorder="1" applyAlignment="1">
      <alignment horizontal="center" vertical="center" textRotation="255" shrinkToFit="1"/>
    </xf>
    <xf numFmtId="0" fontId="45" fillId="0" borderId="147" xfId="53" applyFont="1" applyBorder="1" applyAlignment="1">
      <alignment horizontal="center" vertical="center"/>
    </xf>
    <xf numFmtId="0" fontId="45" fillId="0" borderId="166" xfId="53" applyFont="1" applyBorder="1" applyAlignment="1">
      <alignment horizontal="center" vertical="center"/>
    </xf>
    <xf numFmtId="182" fontId="30" fillId="0" borderId="130" xfId="48" applyNumberFormat="1" applyFont="1" applyFill="1" applyBorder="1" applyAlignment="1" applyProtection="1">
      <alignment horizontal="center" vertical="center"/>
    </xf>
    <xf numFmtId="182" fontId="1" fillId="0" borderId="137" xfId="53" applyNumberFormat="1" applyFont="1" applyFill="1" applyBorder="1" applyAlignment="1">
      <alignment horizontal="center" vertical="center"/>
    </xf>
    <xf numFmtId="182" fontId="30" fillId="0" borderId="132" xfId="48" applyNumberFormat="1" applyFont="1" applyFill="1" applyBorder="1" applyAlignment="1" applyProtection="1">
      <alignment horizontal="center" vertical="center"/>
    </xf>
    <xf numFmtId="182" fontId="1" fillId="0" borderId="139" xfId="53" applyNumberFormat="1" applyFont="1" applyFill="1" applyBorder="1" applyAlignment="1">
      <alignment horizontal="center" vertical="center"/>
    </xf>
    <xf numFmtId="0" fontId="45" fillId="0" borderId="140" xfId="49" applyFont="1" applyBorder="1" applyAlignment="1">
      <alignment horizontal="center" vertical="center" textRotation="255" shrinkToFit="1"/>
    </xf>
    <xf numFmtId="0" fontId="35" fillId="0" borderId="147" xfId="53" applyFont="1" applyBorder="1" applyAlignment="1">
      <alignment horizontal="center" vertical="center" textRotation="255" shrinkToFit="1"/>
    </xf>
    <xf numFmtId="0" fontId="35" fillId="0" borderId="166" xfId="53" applyFont="1" applyBorder="1" applyAlignment="1">
      <alignment horizontal="center" vertical="center" textRotation="255" shrinkToFit="1"/>
    </xf>
    <xf numFmtId="37" fontId="45" fillId="0" borderId="118" xfId="48" applyNumberFormat="1" applyFont="1" applyFill="1" applyBorder="1" applyAlignment="1" applyProtection="1">
      <alignment horizontal="center" vertical="center"/>
    </xf>
    <xf numFmtId="37" fontId="45" fillId="0" borderId="125" xfId="48" applyNumberFormat="1" applyFont="1" applyFill="1" applyBorder="1" applyAlignment="1" applyProtection="1">
      <alignment horizontal="center" vertical="center"/>
    </xf>
    <xf numFmtId="0" fontId="45" fillId="0" borderId="133" xfId="49" applyFont="1" applyFill="1" applyBorder="1" applyAlignment="1">
      <alignment vertical="center"/>
    </xf>
    <xf numFmtId="37" fontId="45" fillId="0" borderId="119" xfId="48" applyNumberFormat="1" applyFont="1" applyFill="1" applyBorder="1" applyAlignment="1" applyProtection="1">
      <alignment horizontal="center" vertical="center"/>
    </xf>
    <xf numFmtId="37" fontId="45" fillId="0" borderId="126" xfId="48" applyNumberFormat="1" applyFont="1" applyFill="1" applyBorder="1" applyAlignment="1" applyProtection="1">
      <alignment horizontal="center" vertical="center"/>
    </xf>
    <xf numFmtId="0" fontId="45" fillId="0" borderId="134" xfId="49" applyFont="1" applyFill="1" applyBorder="1" applyAlignment="1">
      <alignment vertical="center"/>
    </xf>
    <xf numFmtId="37" fontId="45" fillId="0" borderId="120" xfId="48" applyNumberFormat="1" applyFont="1" applyFill="1" applyBorder="1" applyAlignment="1" applyProtection="1">
      <alignment horizontal="center" vertical="center"/>
    </xf>
    <xf numFmtId="37" fontId="45" fillId="0" borderId="121" xfId="48" applyNumberFormat="1" applyFont="1" applyFill="1" applyBorder="1" applyAlignment="1" applyProtection="1">
      <alignment horizontal="center" vertical="center"/>
    </xf>
    <xf numFmtId="0" fontId="35" fillId="0" borderId="121" xfId="53" applyFont="1" applyFill="1" applyBorder="1" applyAlignment="1">
      <alignment horizontal="center" vertical="center"/>
    </xf>
    <xf numFmtId="37" fontId="45" fillId="0" borderId="122" xfId="48" applyNumberFormat="1" applyFont="1" applyFill="1" applyBorder="1" applyAlignment="1" applyProtection="1">
      <alignment horizontal="center" vertical="center"/>
    </xf>
    <xf numFmtId="37" fontId="45" fillId="0" borderId="123" xfId="48" applyNumberFormat="1" applyFont="1" applyFill="1" applyBorder="1" applyAlignment="1" applyProtection="1">
      <alignment horizontal="center" vertical="center"/>
    </xf>
    <xf numFmtId="37" fontId="45" fillId="0" borderId="122" xfId="48" applyNumberFormat="1" applyFont="1" applyFill="1" applyBorder="1" applyAlignment="1" applyProtection="1">
      <alignment horizontal="left" vertical="center" wrapText="1"/>
    </xf>
    <xf numFmtId="37" fontId="45" fillId="0" borderId="121" xfId="48" applyNumberFormat="1" applyFont="1" applyFill="1" applyBorder="1" applyAlignment="1" applyProtection="1">
      <alignment horizontal="left" vertical="center" wrapText="1"/>
    </xf>
    <xf numFmtId="37" fontId="45" fillId="0" borderId="124" xfId="48" applyNumberFormat="1" applyFont="1" applyFill="1" applyBorder="1" applyAlignment="1" applyProtection="1">
      <alignment horizontal="left" vertical="center" wrapText="1"/>
    </xf>
    <xf numFmtId="0" fontId="45" fillId="0" borderId="134" xfId="49" applyFont="1" applyFill="1" applyBorder="1" applyAlignment="1">
      <alignment horizontal="center" vertical="center"/>
    </xf>
    <xf numFmtId="37" fontId="45" fillId="0" borderId="127" xfId="48" applyNumberFormat="1" applyFont="1" applyFill="1" applyBorder="1" applyAlignment="1" applyProtection="1">
      <alignment horizontal="center" vertical="center"/>
    </xf>
    <xf numFmtId="0" fontId="45" fillId="0" borderId="135" xfId="49" applyFont="1" applyFill="1" applyBorder="1" applyAlignment="1">
      <alignment horizontal="center" vertical="center"/>
    </xf>
    <xf numFmtId="37" fontId="29" fillId="0" borderId="128" xfId="48" applyNumberFormat="1" applyFont="1" applyFill="1" applyBorder="1" applyAlignment="1" applyProtection="1">
      <alignment horizontal="center" vertical="center" wrapText="1" shrinkToFit="1"/>
    </xf>
    <xf numFmtId="0" fontId="29" fillId="0" borderId="134" xfId="49" applyFont="1" applyFill="1" applyBorder="1" applyAlignment="1">
      <alignment horizontal="center" vertical="center" shrinkToFit="1"/>
    </xf>
    <xf numFmtId="37" fontId="45" fillId="0" borderId="128" xfId="48" applyNumberFormat="1" applyFont="1" applyFill="1" applyBorder="1" applyAlignment="1" applyProtection="1">
      <alignment horizontal="center" vertical="center"/>
    </xf>
    <xf numFmtId="0" fontId="35" fillId="0" borderId="134" xfId="53" applyFont="1" applyFill="1" applyBorder="1" applyAlignment="1">
      <alignment horizontal="center" vertical="center"/>
    </xf>
    <xf numFmtId="37" fontId="45" fillId="0" borderId="128" xfId="48" applyNumberFormat="1" applyFont="1" applyFill="1" applyBorder="1" applyAlignment="1" applyProtection="1">
      <alignment horizontal="center" vertical="center" shrinkToFit="1"/>
    </xf>
    <xf numFmtId="0" fontId="45" fillId="0" borderId="134" xfId="49" applyFont="1" applyFill="1" applyBorder="1" applyAlignment="1">
      <alignment horizontal="center" vertical="center" shrinkToFit="1"/>
    </xf>
    <xf numFmtId="182" fontId="30" fillId="29" borderId="129" xfId="48" applyNumberFormat="1" applyFont="1" applyFill="1" applyBorder="1" applyAlignment="1" applyProtection="1">
      <alignment horizontal="center" vertical="center"/>
    </xf>
    <xf numFmtId="182" fontId="30" fillId="29" borderId="136" xfId="48" applyNumberFormat="1" applyFont="1" applyFill="1" applyBorder="1" applyAlignment="1" applyProtection="1">
      <alignment horizontal="center" vertical="center"/>
    </xf>
    <xf numFmtId="182" fontId="30" fillId="0" borderId="131" xfId="48" applyNumberFormat="1" applyFont="1" applyFill="1" applyBorder="1" applyAlignment="1" applyProtection="1">
      <alignment horizontal="center" vertical="center"/>
    </xf>
    <xf numFmtId="182" fontId="1" fillId="0" borderId="138" xfId="53" applyNumberFormat="1" applyFont="1" applyFill="1" applyBorder="1" applyAlignment="1">
      <alignment horizontal="center" vertical="center"/>
    </xf>
    <xf numFmtId="0" fontId="0" fillId="27" borderId="32" xfId="0" applyFill="1" applyBorder="1" applyAlignment="1" applyProtection="1">
      <alignment vertical="center" wrapText="1"/>
      <protection locked="0"/>
    </xf>
    <xf numFmtId="0" fontId="0" fillId="27" borderId="29" xfId="0" applyFill="1" applyBorder="1" applyAlignment="1" applyProtection="1">
      <alignment vertical="center"/>
      <protection locked="0"/>
    </xf>
    <xf numFmtId="0" fontId="0" fillId="27" borderId="18" xfId="0" applyNumberFormat="1" applyFill="1" applyBorder="1" applyAlignment="1" applyProtection="1">
      <alignment horizontal="center" vertical="center" wrapText="1"/>
    </xf>
    <xf numFmtId="0" fontId="0" fillId="27" borderId="10" xfId="0" applyNumberFormat="1" applyFill="1" applyBorder="1" applyAlignment="1" applyProtection="1">
      <alignment horizontal="center" vertical="center" wrapText="1"/>
    </xf>
    <xf numFmtId="0" fontId="0" fillId="27" borderId="56" xfId="0" applyNumberFormat="1" applyFill="1" applyBorder="1" applyAlignment="1" applyProtection="1">
      <alignment horizontal="center" vertical="center" wrapText="1"/>
    </xf>
    <xf numFmtId="0" fontId="0" fillId="27" borderId="13" xfId="0" applyNumberFormat="1" applyFill="1" applyBorder="1" applyAlignment="1" applyProtection="1">
      <alignment horizontal="center" vertical="center" wrapText="1"/>
    </xf>
    <xf numFmtId="179" fontId="0" fillId="27" borderId="32" xfId="0" applyNumberFormat="1" applyFill="1" applyBorder="1" applyAlignment="1" applyProtection="1">
      <alignment horizontal="right" vertical="center"/>
    </xf>
    <xf numFmtId="179" fontId="0" fillId="27" borderId="29" xfId="0" applyNumberFormat="1" applyFill="1" applyBorder="1" applyAlignment="1" applyProtection="1">
      <alignment horizontal="right" vertical="center"/>
    </xf>
    <xf numFmtId="38" fontId="0" fillId="27" borderId="32" xfId="34" applyFont="1" applyFill="1" applyBorder="1" applyAlignment="1" applyProtection="1">
      <alignment horizontal="right" vertical="center"/>
    </xf>
    <xf numFmtId="38" fontId="0" fillId="27" borderId="29" xfId="34" applyFont="1" applyFill="1" applyBorder="1" applyAlignment="1" applyProtection="1">
      <alignment horizontal="right" vertical="center"/>
    </xf>
    <xf numFmtId="38" fontId="0" fillId="0" borderId="32" xfId="34" applyFont="1" applyBorder="1" applyAlignment="1" applyProtection="1">
      <alignment horizontal="right" vertical="center"/>
    </xf>
    <xf numFmtId="38" fontId="0" fillId="0" borderId="29" xfId="34" applyFont="1" applyBorder="1" applyAlignment="1" applyProtection="1">
      <alignment horizontal="right" vertical="center"/>
    </xf>
    <xf numFmtId="0" fontId="0" fillId="0" borderId="32" xfId="0" applyFont="1" applyBorder="1" applyAlignment="1" applyProtection="1">
      <alignment horizontal="center" vertical="center" wrapText="1"/>
      <protection locked="0"/>
    </xf>
    <xf numFmtId="0" fontId="1" fillId="0" borderId="57" xfId="0" applyFont="1" applyBorder="1" applyAlignment="1" applyProtection="1">
      <alignment horizontal="center" vertical="center" wrapText="1"/>
      <protection locked="0"/>
    </xf>
    <xf numFmtId="0" fontId="1" fillId="0" borderId="29" xfId="0" applyFont="1" applyBorder="1" applyAlignment="1" applyProtection="1">
      <alignment horizontal="center" vertical="center" wrapText="1"/>
      <protection locked="0"/>
    </xf>
    <xf numFmtId="0" fontId="1" fillId="0" borderId="32"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56"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0" fillId="0" borderId="0" xfId="0" applyAlignment="1" applyProtection="1">
      <alignment horizontal="left" vertical="top" wrapText="1"/>
      <protection locked="0"/>
    </xf>
    <xf numFmtId="0" fontId="0" fillId="0" borderId="11" xfId="0" applyFill="1" applyBorder="1" applyAlignment="1" applyProtection="1">
      <alignment horizontal="left" vertical="center" shrinkToFit="1"/>
      <protection locked="0"/>
    </xf>
    <xf numFmtId="0" fontId="6" fillId="0" borderId="0" xfId="0" applyFont="1" applyBorder="1" applyAlignment="1" applyProtection="1">
      <alignment horizontal="center" vertical="center"/>
      <protection locked="0"/>
    </xf>
    <xf numFmtId="0" fontId="0" fillId="0" borderId="186" xfId="0" applyFill="1" applyBorder="1" applyAlignment="1" applyProtection="1">
      <alignment horizontal="center" vertical="center" shrinkToFit="1"/>
      <protection locked="0"/>
    </xf>
    <xf numFmtId="0" fontId="0" fillId="0" borderId="188" xfId="0" applyFill="1" applyBorder="1" applyAlignment="1" applyProtection="1">
      <alignment horizontal="center" vertical="center" shrinkToFit="1"/>
      <protection locked="0"/>
    </xf>
    <xf numFmtId="0" fontId="0" fillId="0" borderId="56" xfId="0" applyFill="1" applyBorder="1" applyAlignment="1" applyProtection="1">
      <alignment horizontal="center" vertical="center" shrinkToFit="1"/>
      <protection locked="0"/>
    </xf>
    <xf numFmtId="0" fontId="0" fillId="0" borderId="13" xfId="0" applyFill="1" applyBorder="1" applyAlignment="1" applyProtection="1">
      <alignment horizontal="center" vertical="center" shrinkToFit="1"/>
      <protection locked="0"/>
    </xf>
    <xf numFmtId="0" fontId="0" fillId="0" borderId="15" xfId="0" applyFont="1" applyBorder="1" applyAlignment="1" applyProtection="1">
      <alignment horizontal="center" vertical="center" wrapText="1"/>
      <protection locked="0"/>
    </xf>
    <xf numFmtId="0" fontId="0" fillId="0" borderId="31" xfId="0" applyFont="1" applyBorder="1" applyAlignment="1" applyProtection="1">
      <alignment horizontal="center" vertical="center" wrapText="1"/>
      <protection locked="0"/>
    </xf>
    <xf numFmtId="0" fontId="0" fillId="30" borderId="15" xfId="0" applyFill="1" applyBorder="1" applyAlignment="1" applyProtection="1">
      <alignment horizontal="center" vertical="center"/>
      <protection locked="0"/>
    </xf>
    <xf numFmtId="0" fontId="0" fillId="30" borderId="31" xfId="0"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5" fillId="0" borderId="0" xfId="0" applyFont="1" applyAlignment="1" applyProtection="1">
      <alignment horizontal="left" vertical="top"/>
      <protection locked="0"/>
    </xf>
    <xf numFmtId="0" fontId="0" fillId="0" borderId="27" xfId="0" applyFont="1" applyBorder="1" applyAlignment="1" applyProtection="1">
      <alignment horizontal="center" vertical="center" wrapText="1"/>
      <protection locked="0"/>
    </xf>
    <xf numFmtId="0" fontId="0" fillId="0" borderId="50" xfId="0" applyFont="1" applyBorder="1" applyAlignment="1" applyProtection="1">
      <alignment horizontal="center" vertical="center" wrapText="1"/>
      <protection locked="0"/>
    </xf>
    <xf numFmtId="180" fontId="0" fillId="0" borderId="18" xfId="0" applyNumberFormat="1" applyBorder="1" applyAlignment="1" applyProtection="1">
      <alignment horizontal="right" vertical="center"/>
      <protection locked="0"/>
    </xf>
    <xf numFmtId="180" fontId="0" fillId="0" borderId="56" xfId="0" applyNumberFormat="1" applyBorder="1" applyAlignment="1" applyProtection="1">
      <alignment horizontal="right" vertical="center"/>
      <protection locked="0"/>
    </xf>
    <xf numFmtId="180" fontId="0" fillId="0" borderId="115" xfId="0" applyNumberFormat="1" applyBorder="1" applyAlignment="1" applyProtection="1">
      <alignment horizontal="right" vertical="center"/>
    </xf>
    <xf numFmtId="180" fontId="0" fillId="0" borderId="33" xfId="0" applyNumberFormat="1" applyBorder="1" applyAlignment="1" applyProtection="1">
      <alignment horizontal="righ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桁区切り 3" xfId="52"/>
    <cellStyle name="桁区切り 4" xfId="54"/>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3" xfId="51"/>
    <cellStyle name="標準 4 3" xfId="53"/>
    <cellStyle name="標準 5" xfId="50"/>
    <cellStyle name="標準_② 施設整備費協議書" xfId="55"/>
    <cellStyle name="標準_20 ＳＰ確認シート" xfId="46"/>
    <cellStyle name="標準_医療  収支予想  (医)公明会_収支予想" xfId="47"/>
    <cellStyle name="標準_借入元利金償還額" xfId="48"/>
    <cellStyle name="標準_収支予想等" xfId="49"/>
    <cellStyle name="良い" xfId="45" builtinId="26" customBuiltin="1"/>
  </cellStyles>
  <dxfs count="4">
    <dxf>
      <font>
        <condense val="0"/>
        <extend val="0"/>
        <color indexed="9"/>
      </font>
      <fill>
        <patternFill>
          <bgColor indexed="10"/>
        </patternFill>
      </fill>
    </dxf>
    <dxf>
      <font>
        <condense val="0"/>
        <extend val="0"/>
        <color indexed="9"/>
      </font>
    </dxf>
    <dxf>
      <fill>
        <patternFill>
          <bgColor indexed="45"/>
        </patternFill>
      </fill>
    </dxf>
    <dxf>
      <fill>
        <patternFill>
          <bgColor indexed="45"/>
        </patternFill>
      </fill>
    </dxf>
  </dxfs>
  <tableStyles count="0" defaultTableStyle="TableStyleMedium2" defaultPivotStyle="PivotStyleLight16"/>
  <colors>
    <mruColors>
      <color rgb="FFCCCCFF"/>
      <color rgb="FFFFFF99"/>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3</xdr:col>
      <xdr:colOff>3502268</xdr:colOff>
      <xdr:row>7</xdr:row>
      <xdr:rowOff>490904</xdr:rowOff>
    </xdr:from>
    <xdr:to>
      <xdr:col>3</xdr:col>
      <xdr:colOff>4326370</xdr:colOff>
      <xdr:row>7</xdr:row>
      <xdr:rowOff>722102</xdr:rowOff>
    </xdr:to>
    <xdr:sp macro="" textlink="">
      <xdr:nvSpPr>
        <xdr:cNvPr id="2" name="角丸四角形 1">
          <a:extLst>
            <a:ext uri="{FF2B5EF4-FFF2-40B4-BE49-F238E27FC236}">
              <a16:creationId xmlns:a16="http://schemas.microsoft.com/office/drawing/2014/main" id="{00000000-0008-0000-0000-000003000000}"/>
            </a:ext>
          </a:extLst>
        </xdr:cNvPr>
        <xdr:cNvSpPr/>
      </xdr:nvSpPr>
      <xdr:spPr>
        <a:xfrm>
          <a:off x="5736980" y="3487616"/>
          <a:ext cx="824102" cy="231198"/>
        </a:xfrm>
        <a:prstGeom prst="roundRect">
          <a:avLst/>
        </a:prstGeom>
      </xdr:spPr>
      <xdr:style>
        <a:lnRef idx="0">
          <a:schemeClr val="accent5"/>
        </a:lnRef>
        <a:fillRef idx="3">
          <a:schemeClr val="accent5"/>
        </a:fillRef>
        <a:effectRef idx="3">
          <a:schemeClr val="accent5"/>
        </a:effectRef>
        <a:fontRef idx="minor">
          <a:schemeClr val="lt1"/>
        </a:fontRef>
      </xdr:style>
      <xdr:txBody>
        <a:bodyPr vertOverflow="clip" horzOverflow="clip" rtlCol="0" anchor="ctr"/>
        <a:lstStyle/>
        <a:p>
          <a:pPr algn="ctr"/>
          <a:r>
            <a:rPr kumimoji="1" lang="ja-JP" altLang="en-US" sz="1600" b="1"/>
            <a:t>Ａ３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265044</xdr:colOff>
      <xdr:row>9</xdr:row>
      <xdr:rowOff>66260</xdr:rowOff>
    </xdr:from>
    <xdr:to>
      <xdr:col>12</xdr:col>
      <xdr:colOff>289891</xdr:colOff>
      <xdr:row>9</xdr:row>
      <xdr:rowOff>438978</xdr:rowOff>
    </xdr:to>
    <xdr:sp macro="" textlink="">
      <xdr:nvSpPr>
        <xdr:cNvPr id="3" name="楕円 2"/>
        <xdr:cNvSpPr/>
      </xdr:nvSpPr>
      <xdr:spPr>
        <a:xfrm>
          <a:off x="6584674" y="2037521"/>
          <a:ext cx="712304" cy="372718"/>
        </a:xfrm>
        <a:prstGeom prst="ellipse">
          <a:avLst/>
        </a:prstGeom>
        <a:no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309769</xdr:colOff>
      <xdr:row>9</xdr:row>
      <xdr:rowOff>235225</xdr:rowOff>
    </xdr:from>
    <xdr:to>
      <xdr:col>12</xdr:col>
      <xdr:colOff>637761</xdr:colOff>
      <xdr:row>9</xdr:row>
      <xdr:rowOff>571500</xdr:rowOff>
    </xdr:to>
    <xdr:sp macro="" textlink="">
      <xdr:nvSpPr>
        <xdr:cNvPr id="4" name="楕円 3"/>
        <xdr:cNvSpPr/>
      </xdr:nvSpPr>
      <xdr:spPr>
        <a:xfrm>
          <a:off x="7316856" y="2206486"/>
          <a:ext cx="327992" cy="336275"/>
        </a:xfrm>
        <a:prstGeom prst="ellipse">
          <a:avLst/>
        </a:prstGeom>
        <a:no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13</xdr:row>
      <xdr:rowOff>89646</xdr:rowOff>
    </xdr:from>
    <xdr:to>
      <xdr:col>4</xdr:col>
      <xdr:colOff>268942</xdr:colOff>
      <xdr:row>29</xdr:row>
      <xdr:rowOff>56029</xdr:rowOff>
    </xdr:to>
    <xdr:sp macro="" textlink="">
      <xdr:nvSpPr>
        <xdr:cNvPr id="7" name="Rectangle 2">
          <a:extLst>
            <a:ext uri="{FF2B5EF4-FFF2-40B4-BE49-F238E27FC236}">
              <a16:creationId xmlns:a16="http://schemas.microsoft.com/office/drawing/2014/main" id="{00000000-0008-0000-0A00-000007000000}"/>
            </a:ext>
          </a:extLst>
        </xdr:cNvPr>
        <xdr:cNvSpPr>
          <a:spLocks noChangeArrowheads="1"/>
        </xdr:cNvSpPr>
      </xdr:nvSpPr>
      <xdr:spPr bwMode="auto">
        <a:xfrm>
          <a:off x="1" y="3347196"/>
          <a:ext cx="4393266" cy="2976283"/>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r>
            <a:rPr lang="ja-JP" altLang="en-US"/>
            <a:t> </a:t>
          </a:r>
        </a:p>
      </xdr:txBody>
    </xdr:sp>
    <xdr:clientData/>
  </xdr:twoCellAnchor>
  <xdr:twoCellAnchor editAs="oneCell">
    <xdr:from>
      <xdr:col>0</xdr:col>
      <xdr:colOff>492498</xdr:colOff>
      <xdr:row>13</xdr:row>
      <xdr:rowOff>5601</xdr:rowOff>
    </xdr:from>
    <xdr:to>
      <xdr:col>1</xdr:col>
      <xdr:colOff>1411941</xdr:colOff>
      <xdr:row>13</xdr:row>
      <xdr:rowOff>208428</xdr:rowOff>
    </xdr:to>
    <xdr:sp macro="" textlink="">
      <xdr:nvSpPr>
        <xdr:cNvPr id="8" name="Rectangle 3">
          <a:extLst>
            <a:ext uri="{FF2B5EF4-FFF2-40B4-BE49-F238E27FC236}">
              <a16:creationId xmlns:a16="http://schemas.microsoft.com/office/drawing/2014/main" id="{00000000-0008-0000-0A00-000008000000}"/>
            </a:ext>
          </a:extLst>
        </xdr:cNvPr>
        <xdr:cNvSpPr>
          <a:spLocks noChangeArrowheads="1"/>
        </xdr:cNvSpPr>
      </xdr:nvSpPr>
      <xdr:spPr bwMode="auto">
        <a:xfrm>
          <a:off x="492498" y="3263151"/>
          <a:ext cx="2491068" cy="20282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【対象経費の実支出(予定)額確認欄】</a:t>
          </a:r>
        </a:p>
      </xdr:txBody>
    </xdr:sp>
    <xdr:clientData/>
  </xdr:twoCellAnchor>
  <xdr:twoCellAnchor>
    <xdr:from>
      <xdr:col>4</xdr:col>
      <xdr:colOff>425824</xdr:colOff>
      <xdr:row>13</xdr:row>
      <xdr:rowOff>94131</xdr:rowOff>
    </xdr:from>
    <xdr:to>
      <xdr:col>11</xdr:col>
      <xdr:colOff>123264</xdr:colOff>
      <xdr:row>29</xdr:row>
      <xdr:rowOff>78441</xdr:rowOff>
    </xdr:to>
    <xdr:sp macro="" textlink="">
      <xdr:nvSpPr>
        <xdr:cNvPr id="9" name="Rectangle 2">
          <a:extLst>
            <a:ext uri="{FF2B5EF4-FFF2-40B4-BE49-F238E27FC236}">
              <a16:creationId xmlns:a16="http://schemas.microsoft.com/office/drawing/2014/main" id="{00000000-0008-0000-0A00-000009000000}"/>
            </a:ext>
          </a:extLst>
        </xdr:cNvPr>
        <xdr:cNvSpPr>
          <a:spLocks noChangeArrowheads="1"/>
        </xdr:cNvSpPr>
      </xdr:nvSpPr>
      <xdr:spPr bwMode="auto">
        <a:xfrm>
          <a:off x="4550149" y="3351681"/>
          <a:ext cx="6060140" cy="29942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7</xdr:col>
      <xdr:colOff>549088</xdr:colOff>
      <xdr:row>13</xdr:row>
      <xdr:rowOff>11206</xdr:rowOff>
    </xdr:from>
    <xdr:to>
      <xdr:col>9</xdr:col>
      <xdr:colOff>89397</xdr:colOff>
      <xdr:row>13</xdr:row>
      <xdr:rowOff>156883</xdr:rowOff>
    </xdr:to>
    <xdr:sp macro="" textlink="">
      <xdr:nvSpPr>
        <xdr:cNvPr id="10" name="Rectangle 3">
          <a:extLst>
            <a:ext uri="{FF2B5EF4-FFF2-40B4-BE49-F238E27FC236}">
              <a16:creationId xmlns:a16="http://schemas.microsoft.com/office/drawing/2014/main" id="{00000000-0008-0000-0A00-00000A000000}"/>
            </a:ext>
          </a:extLst>
        </xdr:cNvPr>
        <xdr:cNvSpPr>
          <a:spLocks noChangeArrowheads="1"/>
        </xdr:cNvSpPr>
      </xdr:nvSpPr>
      <xdr:spPr bwMode="auto">
        <a:xfrm>
          <a:off x="7083238" y="3268756"/>
          <a:ext cx="1381686" cy="1456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【対象面積確認欄】</a:t>
          </a:r>
        </a:p>
      </xdr:txBody>
    </xdr:sp>
    <xdr:clientData/>
  </xdr:twoCellAnchor>
  <xdr:twoCellAnchor>
    <xdr:from>
      <xdr:col>0</xdr:col>
      <xdr:colOff>1</xdr:colOff>
      <xdr:row>13</xdr:row>
      <xdr:rowOff>89646</xdr:rowOff>
    </xdr:from>
    <xdr:to>
      <xdr:col>4</xdr:col>
      <xdr:colOff>268942</xdr:colOff>
      <xdr:row>29</xdr:row>
      <xdr:rowOff>56029</xdr:rowOff>
    </xdr:to>
    <xdr:sp macro="" textlink="">
      <xdr:nvSpPr>
        <xdr:cNvPr id="6" name="Rectangle 2">
          <a:extLst>
            <a:ext uri="{FF2B5EF4-FFF2-40B4-BE49-F238E27FC236}">
              <a16:creationId xmlns:a16="http://schemas.microsoft.com/office/drawing/2014/main" id="{00000000-0008-0000-0A00-000007000000}"/>
            </a:ext>
          </a:extLst>
        </xdr:cNvPr>
        <xdr:cNvSpPr>
          <a:spLocks noChangeArrowheads="1"/>
        </xdr:cNvSpPr>
      </xdr:nvSpPr>
      <xdr:spPr bwMode="auto">
        <a:xfrm>
          <a:off x="1" y="3423396"/>
          <a:ext cx="4393266" cy="3662083"/>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r>
            <a:rPr lang="ja-JP" altLang="en-US"/>
            <a:t> </a:t>
          </a:r>
        </a:p>
      </xdr:txBody>
    </xdr:sp>
    <xdr:clientData/>
  </xdr:twoCellAnchor>
  <xdr:twoCellAnchor editAs="oneCell">
    <xdr:from>
      <xdr:col>0</xdr:col>
      <xdr:colOff>492498</xdr:colOff>
      <xdr:row>13</xdr:row>
      <xdr:rowOff>5601</xdr:rowOff>
    </xdr:from>
    <xdr:to>
      <xdr:col>1</xdr:col>
      <xdr:colOff>1411941</xdr:colOff>
      <xdr:row>13</xdr:row>
      <xdr:rowOff>208428</xdr:rowOff>
    </xdr:to>
    <xdr:sp macro="" textlink="">
      <xdr:nvSpPr>
        <xdr:cNvPr id="11" name="Rectangle 3">
          <a:extLst>
            <a:ext uri="{FF2B5EF4-FFF2-40B4-BE49-F238E27FC236}">
              <a16:creationId xmlns:a16="http://schemas.microsoft.com/office/drawing/2014/main" id="{00000000-0008-0000-0A00-000008000000}"/>
            </a:ext>
          </a:extLst>
        </xdr:cNvPr>
        <xdr:cNvSpPr>
          <a:spLocks noChangeArrowheads="1"/>
        </xdr:cNvSpPr>
      </xdr:nvSpPr>
      <xdr:spPr bwMode="auto">
        <a:xfrm>
          <a:off x="492498" y="3339351"/>
          <a:ext cx="2491068" cy="20282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【対象経費の実支出(予定)額確認欄】</a:t>
          </a:r>
        </a:p>
      </xdr:txBody>
    </xdr:sp>
    <xdr:clientData/>
  </xdr:twoCellAnchor>
  <xdr:twoCellAnchor>
    <xdr:from>
      <xdr:col>4</xdr:col>
      <xdr:colOff>425824</xdr:colOff>
      <xdr:row>13</xdr:row>
      <xdr:rowOff>94131</xdr:rowOff>
    </xdr:from>
    <xdr:to>
      <xdr:col>11</xdr:col>
      <xdr:colOff>123264</xdr:colOff>
      <xdr:row>29</xdr:row>
      <xdr:rowOff>78441</xdr:rowOff>
    </xdr:to>
    <xdr:sp macro="" textlink="">
      <xdr:nvSpPr>
        <xdr:cNvPr id="12" name="Rectangle 2">
          <a:extLst>
            <a:ext uri="{FF2B5EF4-FFF2-40B4-BE49-F238E27FC236}">
              <a16:creationId xmlns:a16="http://schemas.microsoft.com/office/drawing/2014/main" id="{00000000-0008-0000-0A00-000009000000}"/>
            </a:ext>
          </a:extLst>
        </xdr:cNvPr>
        <xdr:cNvSpPr>
          <a:spLocks noChangeArrowheads="1"/>
        </xdr:cNvSpPr>
      </xdr:nvSpPr>
      <xdr:spPr bwMode="auto">
        <a:xfrm>
          <a:off x="4550149" y="3427881"/>
          <a:ext cx="6060140" cy="36800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7</xdr:col>
      <xdr:colOff>549088</xdr:colOff>
      <xdr:row>13</xdr:row>
      <xdr:rowOff>11206</xdr:rowOff>
    </xdr:from>
    <xdr:to>
      <xdr:col>9</xdr:col>
      <xdr:colOff>89397</xdr:colOff>
      <xdr:row>13</xdr:row>
      <xdr:rowOff>156883</xdr:rowOff>
    </xdr:to>
    <xdr:sp macro="" textlink="">
      <xdr:nvSpPr>
        <xdr:cNvPr id="13" name="Rectangle 3">
          <a:extLst>
            <a:ext uri="{FF2B5EF4-FFF2-40B4-BE49-F238E27FC236}">
              <a16:creationId xmlns:a16="http://schemas.microsoft.com/office/drawing/2014/main" id="{00000000-0008-0000-0A00-00000A000000}"/>
            </a:ext>
          </a:extLst>
        </xdr:cNvPr>
        <xdr:cNvSpPr>
          <a:spLocks noChangeArrowheads="1"/>
        </xdr:cNvSpPr>
      </xdr:nvSpPr>
      <xdr:spPr bwMode="auto">
        <a:xfrm>
          <a:off x="7083238" y="3344956"/>
          <a:ext cx="1383927" cy="1456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【対象面積確認欄】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5.&#21307;&#30274;&#23529;&#26619;&#35506;\My%20Documents\&#21307;&#30274;&#23529;&#26619;&#35506;\&#9315;&#21307;&#30274;&#27861;&#20154;&#26494;&#30000;&#20250;%20&#12456;&#12496;&#12540;&#12464;&#12522;&#12540;&#12531;&#12484;&#12523;&#12460;&#12516;&#12304;&#32769;&#20581;&#12539;&#26032;&#35373;&#12305;\&#26494;&#30000;&#20250;&#21454;&#25903;&#20104;&#248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61.1\05.&#21307;&#30274;&#23529;&#26619;&#35506;\TEMP\ie\Temporary%20Internet%20Files\OLKE3\&#21454;&#25903;&#20104;&#24819;%20&#65288;&#22825;&#35488;&#2025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0101\svr07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全体）○"/>
      <sheetName val="収支状況(松田病院）△"/>
      <sheetName val="収支状況(エバーグリーン病院）△"/>
      <sheetName val="収支状況(寺岡クリニック）△ "/>
      <sheetName val="収支状況(松田歯科クリニック）△"/>
      <sheetName val="収支状況(エバーグリーンイズミ）○"/>
      <sheetName val="収支状況(付帯事業）○"/>
      <sheetName val="借入償還○"/>
      <sheetName val="収支予想○"/>
      <sheetName val="減価償却○"/>
      <sheetName val="税金○"/>
      <sheetName val="積算根拠"/>
      <sheetName val="収支状況(松田病院）○"/>
      <sheetName val="収支状況(エバーグリーン病院）○"/>
      <sheetName val="収支状況(寺岡クリニック）○"/>
      <sheetName val="収支状況(松田歯科クリニック）×→病院に計上"/>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11.bin"/><Relationship Id="rId4" Type="http://schemas.openxmlformats.org/officeDocument/2006/relationships/comments" Target="../comments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0"/>
  <sheetViews>
    <sheetView showGridLines="0" tabSelected="1" view="pageBreakPreview" zoomScaleNormal="100" zoomScaleSheetLayoutView="100" workbookViewId="0">
      <selection activeCell="B2" sqref="B2"/>
    </sheetView>
  </sheetViews>
  <sheetFormatPr defaultRowHeight="13.5"/>
  <cols>
    <col min="1" max="2" width="3.625" style="138" customWidth="1"/>
    <col min="3" max="3" width="22" style="138" customWidth="1"/>
    <col min="4" max="4" width="59.375" style="138" customWidth="1"/>
    <col min="5" max="5" width="6.375" style="519" customWidth="1"/>
    <col min="6" max="6" width="6.375" style="519" bestFit="1" customWidth="1"/>
    <col min="7" max="7" width="3.5" style="138" customWidth="1"/>
    <col min="8" max="256" width="9" style="138"/>
    <col min="257" max="258" width="3.625" style="138" customWidth="1"/>
    <col min="259" max="259" width="22" style="138" customWidth="1"/>
    <col min="260" max="260" width="52.625" style="138" customWidth="1"/>
    <col min="261" max="261" width="6.375" style="138" customWidth="1"/>
    <col min="262" max="262" width="6.375" style="138" bestFit="1" customWidth="1"/>
    <col min="263" max="512" width="9" style="138"/>
    <col min="513" max="514" width="3.625" style="138" customWidth="1"/>
    <col min="515" max="515" width="22" style="138" customWidth="1"/>
    <col min="516" max="516" width="52.625" style="138" customWidth="1"/>
    <col min="517" max="517" width="6.375" style="138" customWidth="1"/>
    <col min="518" max="518" width="6.375" style="138" bestFit="1" customWidth="1"/>
    <col min="519" max="768" width="9" style="138"/>
    <col min="769" max="770" width="3.625" style="138" customWidth="1"/>
    <col min="771" max="771" width="22" style="138" customWidth="1"/>
    <col min="772" max="772" width="52.625" style="138" customWidth="1"/>
    <col min="773" max="773" width="6.375" style="138" customWidth="1"/>
    <col min="774" max="774" width="6.375" style="138" bestFit="1" customWidth="1"/>
    <col min="775" max="1024" width="9" style="138"/>
    <col min="1025" max="1026" width="3.625" style="138" customWidth="1"/>
    <col min="1027" max="1027" width="22" style="138" customWidth="1"/>
    <col min="1028" max="1028" width="52.625" style="138" customWidth="1"/>
    <col min="1029" max="1029" width="6.375" style="138" customWidth="1"/>
    <col min="1030" max="1030" width="6.375" style="138" bestFit="1" customWidth="1"/>
    <col min="1031" max="1280" width="9" style="138"/>
    <col min="1281" max="1282" width="3.625" style="138" customWidth="1"/>
    <col min="1283" max="1283" width="22" style="138" customWidth="1"/>
    <col min="1284" max="1284" width="52.625" style="138" customWidth="1"/>
    <col min="1285" max="1285" width="6.375" style="138" customWidth="1"/>
    <col min="1286" max="1286" width="6.375" style="138" bestFit="1" customWidth="1"/>
    <col min="1287" max="1536" width="9" style="138"/>
    <col min="1537" max="1538" width="3.625" style="138" customWidth="1"/>
    <col min="1539" max="1539" width="22" style="138" customWidth="1"/>
    <col min="1540" max="1540" width="52.625" style="138" customWidth="1"/>
    <col min="1541" max="1541" width="6.375" style="138" customWidth="1"/>
    <col min="1542" max="1542" width="6.375" style="138" bestFit="1" customWidth="1"/>
    <col min="1543" max="1792" width="9" style="138"/>
    <col min="1793" max="1794" width="3.625" style="138" customWidth="1"/>
    <col min="1795" max="1795" width="22" style="138" customWidth="1"/>
    <col min="1796" max="1796" width="52.625" style="138" customWidth="1"/>
    <col min="1797" max="1797" width="6.375" style="138" customWidth="1"/>
    <col min="1798" max="1798" width="6.375" style="138" bestFit="1" customWidth="1"/>
    <col min="1799" max="2048" width="9" style="138"/>
    <col min="2049" max="2050" width="3.625" style="138" customWidth="1"/>
    <col min="2051" max="2051" width="22" style="138" customWidth="1"/>
    <col min="2052" max="2052" width="52.625" style="138" customWidth="1"/>
    <col min="2053" max="2053" width="6.375" style="138" customWidth="1"/>
    <col min="2054" max="2054" width="6.375" style="138" bestFit="1" customWidth="1"/>
    <col min="2055" max="2304" width="9" style="138"/>
    <col min="2305" max="2306" width="3.625" style="138" customWidth="1"/>
    <col min="2307" max="2307" width="22" style="138" customWidth="1"/>
    <col min="2308" max="2308" width="52.625" style="138" customWidth="1"/>
    <col min="2309" max="2309" width="6.375" style="138" customWidth="1"/>
    <col min="2310" max="2310" width="6.375" style="138" bestFit="1" customWidth="1"/>
    <col min="2311" max="2560" width="9" style="138"/>
    <col min="2561" max="2562" width="3.625" style="138" customWidth="1"/>
    <col min="2563" max="2563" width="22" style="138" customWidth="1"/>
    <col min="2564" max="2564" width="52.625" style="138" customWidth="1"/>
    <col min="2565" max="2565" width="6.375" style="138" customWidth="1"/>
    <col min="2566" max="2566" width="6.375" style="138" bestFit="1" customWidth="1"/>
    <col min="2567" max="2816" width="9" style="138"/>
    <col min="2817" max="2818" width="3.625" style="138" customWidth="1"/>
    <col min="2819" max="2819" width="22" style="138" customWidth="1"/>
    <col min="2820" max="2820" width="52.625" style="138" customWidth="1"/>
    <col min="2821" max="2821" width="6.375" style="138" customWidth="1"/>
    <col min="2822" max="2822" width="6.375" style="138" bestFit="1" customWidth="1"/>
    <col min="2823" max="3072" width="9" style="138"/>
    <col min="3073" max="3074" width="3.625" style="138" customWidth="1"/>
    <col min="3075" max="3075" width="22" style="138" customWidth="1"/>
    <col min="3076" max="3076" width="52.625" style="138" customWidth="1"/>
    <col min="3077" max="3077" width="6.375" style="138" customWidth="1"/>
    <col min="3078" max="3078" width="6.375" style="138" bestFit="1" customWidth="1"/>
    <col min="3079" max="3328" width="9" style="138"/>
    <col min="3329" max="3330" width="3.625" style="138" customWidth="1"/>
    <col min="3331" max="3331" width="22" style="138" customWidth="1"/>
    <col min="3332" max="3332" width="52.625" style="138" customWidth="1"/>
    <col min="3333" max="3333" width="6.375" style="138" customWidth="1"/>
    <col min="3334" max="3334" width="6.375" style="138" bestFit="1" customWidth="1"/>
    <col min="3335" max="3584" width="9" style="138"/>
    <col min="3585" max="3586" width="3.625" style="138" customWidth="1"/>
    <col min="3587" max="3587" width="22" style="138" customWidth="1"/>
    <col min="3588" max="3588" width="52.625" style="138" customWidth="1"/>
    <col min="3589" max="3589" width="6.375" style="138" customWidth="1"/>
    <col min="3590" max="3590" width="6.375" style="138" bestFit="1" customWidth="1"/>
    <col min="3591" max="3840" width="9" style="138"/>
    <col min="3841" max="3842" width="3.625" style="138" customWidth="1"/>
    <col min="3843" max="3843" width="22" style="138" customWidth="1"/>
    <col min="3844" max="3844" width="52.625" style="138" customWidth="1"/>
    <col min="3845" max="3845" width="6.375" style="138" customWidth="1"/>
    <col min="3846" max="3846" width="6.375" style="138" bestFit="1" customWidth="1"/>
    <col min="3847" max="4096" width="9" style="138"/>
    <col min="4097" max="4098" width="3.625" style="138" customWidth="1"/>
    <col min="4099" max="4099" width="22" style="138" customWidth="1"/>
    <col min="4100" max="4100" width="52.625" style="138" customWidth="1"/>
    <col min="4101" max="4101" width="6.375" style="138" customWidth="1"/>
    <col min="4102" max="4102" width="6.375" style="138" bestFit="1" customWidth="1"/>
    <col min="4103" max="4352" width="9" style="138"/>
    <col min="4353" max="4354" width="3.625" style="138" customWidth="1"/>
    <col min="4355" max="4355" width="22" style="138" customWidth="1"/>
    <col min="4356" max="4356" width="52.625" style="138" customWidth="1"/>
    <col min="4357" max="4357" width="6.375" style="138" customWidth="1"/>
    <col min="4358" max="4358" width="6.375" style="138" bestFit="1" customWidth="1"/>
    <col min="4359" max="4608" width="9" style="138"/>
    <col min="4609" max="4610" width="3.625" style="138" customWidth="1"/>
    <col min="4611" max="4611" width="22" style="138" customWidth="1"/>
    <col min="4612" max="4612" width="52.625" style="138" customWidth="1"/>
    <col min="4613" max="4613" width="6.375" style="138" customWidth="1"/>
    <col min="4614" max="4614" width="6.375" style="138" bestFit="1" customWidth="1"/>
    <col min="4615" max="4864" width="9" style="138"/>
    <col min="4865" max="4866" width="3.625" style="138" customWidth="1"/>
    <col min="4867" max="4867" width="22" style="138" customWidth="1"/>
    <col min="4868" max="4868" width="52.625" style="138" customWidth="1"/>
    <col min="4869" max="4869" width="6.375" style="138" customWidth="1"/>
    <col min="4870" max="4870" width="6.375" style="138" bestFit="1" customWidth="1"/>
    <col min="4871" max="5120" width="9" style="138"/>
    <col min="5121" max="5122" width="3.625" style="138" customWidth="1"/>
    <col min="5123" max="5123" width="22" style="138" customWidth="1"/>
    <col min="5124" max="5124" width="52.625" style="138" customWidth="1"/>
    <col min="5125" max="5125" width="6.375" style="138" customWidth="1"/>
    <col min="5126" max="5126" width="6.375" style="138" bestFit="1" customWidth="1"/>
    <col min="5127" max="5376" width="9" style="138"/>
    <col min="5377" max="5378" width="3.625" style="138" customWidth="1"/>
    <col min="5379" max="5379" width="22" style="138" customWidth="1"/>
    <col min="5380" max="5380" width="52.625" style="138" customWidth="1"/>
    <col min="5381" max="5381" width="6.375" style="138" customWidth="1"/>
    <col min="5382" max="5382" width="6.375" style="138" bestFit="1" customWidth="1"/>
    <col min="5383" max="5632" width="9" style="138"/>
    <col min="5633" max="5634" width="3.625" style="138" customWidth="1"/>
    <col min="5635" max="5635" width="22" style="138" customWidth="1"/>
    <col min="5636" max="5636" width="52.625" style="138" customWidth="1"/>
    <col min="5637" max="5637" width="6.375" style="138" customWidth="1"/>
    <col min="5638" max="5638" width="6.375" style="138" bestFit="1" customWidth="1"/>
    <col min="5639" max="5888" width="9" style="138"/>
    <col min="5889" max="5890" width="3.625" style="138" customWidth="1"/>
    <col min="5891" max="5891" width="22" style="138" customWidth="1"/>
    <col min="5892" max="5892" width="52.625" style="138" customWidth="1"/>
    <col min="5893" max="5893" width="6.375" style="138" customWidth="1"/>
    <col min="5894" max="5894" width="6.375" style="138" bestFit="1" customWidth="1"/>
    <col min="5895" max="6144" width="9" style="138"/>
    <col min="6145" max="6146" width="3.625" style="138" customWidth="1"/>
    <col min="6147" max="6147" width="22" style="138" customWidth="1"/>
    <col min="6148" max="6148" width="52.625" style="138" customWidth="1"/>
    <col min="6149" max="6149" width="6.375" style="138" customWidth="1"/>
    <col min="6150" max="6150" width="6.375" style="138" bestFit="1" customWidth="1"/>
    <col min="6151" max="6400" width="9" style="138"/>
    <col min="6401" max="6402" width="3.625" style="138" customWidth="1"/>
    <col min="6403" max="6403" width="22" style="138" customWidth="1"/>
    <col min="6404" max="6404" width="52.625" style="138" customWidth="1"/>
    <col min="6405" max="6405" width="6.375" style="138" customWidth="1"/>
    <col min="6406" max="6406" width="6.375" style="138" bestFit="1" customWidth="1"/>
    <col min="6407" max="6656" width="9" style="138"/>
    <col min="6657" max="6658" width="3.625" style="138" customWidth="1"/>
    <col min="6659" max="6659" width="22" style="138" customWidth="1"/>
    <col min="6660" max="6660" width="52.625" style="138" customWidth="1"/>
    <col min="6661" max="6661" width="6.375" style="138" customWidth="1"/>
    <col min="6662" max="6662" width="6.375" style="138" bestFit="1" customWidth="1"/>
    <col min="6663" max="6912" width="9" style="138"/>
    <col min="6913" max="6914" width="3.625" style="138" customWidth="1"/>
    <col min="6915" max="6915" width="22" style="138" customWidth="1"/>
    <col min="6916" max="6916" width="52.625" style="138" customWidth="1"/>
    <col min="6917" max="6917" width="6.375" style="138" customWidth="1"/>
    <col min="6918" max="6918" width="6.375" style="138" bestFit="1" customWidth="1"/>
    <col min="6919" max="7168" width="9" style="138"/>
    <col min="7169" max="7170" width="3.625" style="138" customWidth="1"/>
    <col min="7171" max="7171" width="22" style="138" customWidth="1"/>
    <col min="7172" max="7172" width="52.625" style="138" customWidth="1"/>
    <col min="7173" max="7173" width="6.375" style="138" customWidth="1"/>
    <col min="7174" max="7174" width="6.375" style="138" bestFit="1" customWidth="1"/>
    <col min="7175" max="7424" width="9" style="138"/>
    <col min="7425" max="7426" width="3.625" style="138" customWidth="1"/>
    <col min="7427" max="7427" width="22" style="138" customWidth="1"/>
    <col min="7428" max="7428" width="52.625" style="138" customWidth="1"/>
    <col min="7429" max="7429" width="6.375" style="138" customWidth="1"/>
    <col min="7430" max="7430" width="6.375" style="138" bestFit="1" customWidth="1"/>
    <col min="7431" max="7680" width="9" style="138"/>
    <col min="7681" max="7682" width="3.625" style="138" customWidth="1"/>
    <col min="7683" max="7683" width="22" style="138" customWidth="1"/>
    <col min="7684" max="7684" width="52.625" style="138" customWidth="1"/>
    <col min="7685" max="7685" width="6.375" style="138" customWidth="1"/>
    <col min="7686" max="7686" width="6.375" style="138" bestFit="1" customWidth="1"/>
    <col min="7687" max="7936" width="9" style="138"/>
    <col min="7937" max="7938" width="3.625" style="138" customWidth="1"/>
    <col min="7939" max="7939" width="22" style="138" customWidth="1"/>
    <col min="7940" max="7940" width="52.625" style="138" customWidth="1"/>
    <col min="7941" max="7941" width="6.375" style="138" customWidth="1"/>
    <col min="7942" max="7942" width="6.375" style="138" bestFit="1" customWidth="1"/>
    <col min="7943" max="8192" width="9" style="138"/>
    <col min="8193" max="8194" width="3.625" style="138" customWidth="1"/>
    <col min="8195" max="8195" width="22" style="138" customWidth="1"/>
    <col min="8196" max="8196" width="52.625" style="138" customWidth="1"/>
    <col min="8197" max="8197" width="6.375" style="138" customWidth="1"/>
    <col min="8198" max="8198" width="6.375" style="138" bestFit="1" customWidth="1"/>
    <col min="8199" max="8448" width="9" style="138"/>
    <col min="8449" max="8450" width="3.625" style="138" customWidth="1"/>
    <col min="8451" max="8451" width="22" style="138" customWidth="1"/>
    <col min="8452" max="8452" width="52.625" style="138" customWidth="1"/>
    <col min="8453" max="8453" width="6.375" style="138" customWidth="1"/>
    <col min="8454" max="8454" width="6.375" style="138" bestFit="1" customWidth="1"/>
    <col min="8455" max="8704" width="9" style="138"/>
    <col min="8705" max="8706" width="3.625" style="138" customWidth="1"/>
    <col min="8707" max="8707" width="22" style="138" customWidth="1"/>
    <col min="8708" max="8708" width="52.625" style="138" customWidth="1"/>
    <col min="8709" max="8709" width="6.375" style="138" customWidth="1"/>
    <col min="8710" max="8710" width="6.375" style="138" bestFit="1" customWidth="1"/>
    <col min="8711" max="8960" width="9" style="138"/>
    <col min="8961" max="8962" width="3.625" style="138" customWidth="1"/>
    <col min="8963" max="8963" width="22" style="138" customWidth="1"/>
    <col min="8964" max="8964" width="52.625" style="138" customWidth="1"/>
    <col min="8965" max="8965" width="6.375" style="138" customWidth="1"/>
    <col min="8966" max="8966" width="6.375" style="138" bestFit="1" customWidth="1"/>
    <col min="8967" max="9216" width="9" style="138"/>
    <col min="9217" max="9218" width="3.625" style="138" customWidth="1"/>
    <col min="9219" max="9219" width="22" style="138" customWidth="1"/>
    <col min="9220" max="9220" width="52.625" style="138" customWidth="1"/>
    <col min="9221" max="9221" width="6.375" style="138" customWidth="1"/>
    <col min="9222" max="9222" width="6.375" style="138" bestFit="1" customWidth="1"/>
    <col min="9223" max="9472" width="9" style="138"/>
    <col min="9473" max="9474" width="3.625" style="138" customWidth="1"/>
    <col min="9475" max="9475" width="22" style="138" customWidth="1"/>
    <col min="9476" max="9476" width="52.625" style="138" customWidth="1"/>
    <col min="9477" max="9477" width="6.375" style="138" customWidth="1"/>
    <col min="9478" max="9478" width="6.375" style="138" bestFit="1" customWidth="1"/>
    <col min="9479" max="9728" width="9" style="138"/>
    <col min="9729" max="9730" width="3.625" style="138" customWidth="1"/>
    <col min="9731" max="9731" width="22" style="138" customWidth="1"/>
    <col min="9732" max="9732" width="52.625" style="138" customWidth="1"/>
    <col min="9733" max="9733" width="6.375" style="138" customWidth="1"/>
    <col min="9734" max="9734" width="6.375" style="138" bestFit="1" customWidth="1"/>
    <col min="9735" max="9984" width="9" style="138"/>
    <col min="9985" max="9986" width="3.625" style="138" customWidth="1"/>
    <col min="9987" max="9987" width="22" style="138" customWidth="1"/>
    <col min="9988" max="9988" width="52.625" style="138" customWidth="1"/>
    <col min="9989" max="9989" width="6.375" style="138" customWidth="1"/>
    <col min="9990" max="9990" width="6.375" style="138" bestFit="1" customWidth="1"/>
    <col min="9991" max="10240" width="9" style="138"/>
    <col min="10241" max="10242" width="3.625" style="138" customWidth="1"/>
    <col min="10243" max="10243" width="22" style="138" customWidth="1"/>
    <col min="10244" max="10244" width="52.625" style="138" customWidth="1"/>
    <col min="10245" max="10245" width="6.375" style="138" customWidth="1"/>
    <col min="10246" max="10246" width="6.375" style="138" bestFit="1" customWidth="1"/>
    <col min="10247" max="10496" width="9" style="138"/>
    <col min="10497" max="10498" width="3.625" style="138" customWidth="1"/>
    <col min="10499" max="10499" width="22" style="138" customWidth="1"/>
    <col min="10500" max="10500" width="52.625" style="138" customWidth="1"/>
    <col min="10501" max="10501" width="6.375" style="138" customWidth="1"/>
    <col min="10502" max="10502" width="6.375" style="138" bestFit="1" customWidth="1"/>
    <col min="10503" max="10752" width="9" style="138"/>
    <col min="10753" max="10754" width="3.625" style="138" customWidth="1"/>
    <col min="10755" max="10755" width="22" style="138" customWidth="1"/>
    <col min="10756" max="10756" width="52.625" style="138" customWidth="1"/>
    <col min="10757" max="10757" width="6.375" style="138" customWidth="1"/>
    <col min="10758" max="10758" width="6.375" style="138" bestFit="1" customWidth="1"/>
    <col min="10759" max="11008" width="9" style="138"/>
    <col min="11009" max="11010" width="3.625" style="138" customWidth="1"/>
    <col min="11011" max="11011" width="22" style="138" customWidth="1"/>
    <col min="11012" max="11012" width="52.625" style="138" customWidth="1"/>
    <col min="11013" max="11013" width="6.375" style="138" customWidth="1"/>
    <col min="11014" max="11014" width="6.375" style="138" bestFit="1" customWidth="1"/>
    <col min="11015" max="11264" width="9" style="138"/>
    <col min="11265" max="11266" width="3.625" style="138" customWidth="1"/>
    <col min="11267" max="11267" width="22" style="138" customWidth="1"/>
    <col min="11268" max="11268" width="52.625" style="138" customWidth="1"/>
    <col min="11269" max="11269" width="6.375" style="138" customWidth="1"/>
    <col min="11270" max="11270" width="6.375" style="138" bestFit="1" customWidth="1"/>
    <col min="11271" max="11520" width="9" style="138"/>
    <col min="11521" max="11522" width="3.625" style="138" customWidth="1"/>
    <col min="11523" max="11523" width="22" style="138" customWidth="1"/>
    <col min="11524" max="11524" width="52.625" style="138" customWidth="1"/>
    <col min="11525" max="11525" width="6.375" style="138" customWidth="1"/>
    <col min="11526" max="11526" width="6.375" style="138" bestFit="1" customWidth="1"/>
    <col min="11527" max="11776" width="9" style="138"/>
    <col min="11777" max="11778" width="3.625" style="138" customWidth="1"/>
    <col min="11779" max="11779" width="22" style="138" customWidth="1"/>
    <col min="11780" max="11780" width="52.625" style="138" customWidth="1"/>
    <col min="11781" max="11781" width="6.375" style="138" customWidth="1"/>
    <col min="11782" max="11782" width="6.375" style="138" bestFit="1" customWidth="1"/>
    <col min="11783" max="12032" width="9" style="138"/>
    <col min="12033" max="12034" width="3.625" style="138" customWidth="1"/>
    <col min="12035" max="12035" width="22" style="138" customWidth="1"/>
    <col min="12036" max="12036" width="52.625" style="138" customWidth="1"/>
    <col min="12037" max="12037" width="6.375" style="138" customWidth="1"/>
    <col min="12038" max="12038" width="6.375" style="138" bestFit="1" customWidth="1"/>
    <col min="12039" max="12288" width="9" style="138"/>
    <col min="12289" max="12290" width="3.625" style="138" customWidth="1"/>
    <col min="12291" max="12291" width="22" style="138" customWidth="1"/>
    <col min="12292" max="12292" width="52.625" style="138" customWidth="1"/>
    <col min="12293" max="12293" width="6.375" style="138" customWidth="1"/>
    <col min="12294" max="12294" width="6.375" style="138" bestFit="1" customWidth="1"/>
    <col min="12295" max="12544" width="9" style="138"/>
    <col min="12545" max="12546" width="3.625" style="138" customWidth="1"/>
    <col min="12547" max="12547" width="22" style="138" customWidth="1"/>
    <col min="12548" max="12548" width="52.625" style="138" customWidth="1"/>
    <col min="12549" max="12549" width="6.375" style="138" customWidth="1"/>
    <col min="12550" max="12550" width="6.375" style="138" bestFit="1" customWidth="1"/>
    <col min="12551" max="12800" width="9" style="138"/>
    <col min="12801" max="12802" width="3.625" style="138" customWidth="1"/>
    <col min="12803" max="12803" width="22" style="138" customWidth="1"/>
    <col min="12804" max="12804" width="52.625" style="138" customWidth="1"/>
    <col min="12805" max="12805" width="6.375" style="138" customWidth="1"/>
    <col min="12806" max="12806" width="6.375" style="138" bestFit="1" customWidth="1"/>
    <col min="12807" max="13056" width="9" style="138"/>
    <col min="13057" max="13058" width="3.625" style="138" customWidth="1"/>
    <col min="13059" max="13059" width="22" style="138" customWidth="1"/>
    <col min="13060" max="13060" width="52.625" style="138" customWidth="1"/>
    <col min="13061" max="13061" width="6.375" style="138" customWidth="1"/>
    <col min="13062" max="13062" width="6.375" style="138" bestFit="1" customWidth="1"/>
    <col min="13063" max="13312" width="9" style="138"/>
    <col min="13313" max="13314" width="3.625" style="138" customWidth="1"/>
    <col min="13315" max="13315" width="22" style="138" customWidth="1"/>
    <col min="13316" max="13316" width="52.625" style="138" customWidth="1"/>
    <col min="13317" max="13317" width="6.375" style="138" customWidth="1"/>
    <col min="13318" max="13318" width="6.375" style="138" bestFit="1" customWidth="1"/>
    <col min="13319" max="13568" width="9" style="138"/>
    <col min="13569" max="13570" width="3.625" style="138" customWidth="1"/>
    <col min="13571" max="13571" width="22" style="138" customWidth="1"/>
    <col min="13572" max="13572" width="52.625" style="138" customWidth="1"/>
    <col min="13573" max="13573" width="6.375" style="138" customWidth="1"/>
    <col min="13574" max="13574" width="6.375" style="138" bestFit="1" customWidth="1"/>
    <col min="13575" max="13824" width="9" style="138"/>
    <col min="13825" max="13826" width="3.625" style="138" customWidth="1"/>
    <col min="13827" max="13827" width="22" style="138" customWidth="1"/>
    <col min="13828" max="13828" width="52.625" style="138" customWidth="1"/>
    <col min="13829" max="13829" width="6.375" style="138" customWidth="1"/>
    <col min="13830" max="13830" width="6.375" style="138" bestFit="1" customWidth="1"/>
    <col min="13831" max="14080" width="9" style="138"/>
    <col min="14081" max="14082" width="3.625" style="138" customWidth="1"/>
    <col min="14083" max="14083" width="22" style="138" customWidth="1"/>
    <col min="14084" max="14084" width="52.625" style="138" customWidth="1"/>
    <col min="14085" max="14085" width="6.375" style="138" customWidth="1"/>
    <col min="14086" max="14086" width="6.375" style="138" bestFit="1" customWidth="1"/>
    <col min="14087" max="14336" width="9" style="138"/>
    <col min="14337" max="14338" width="3.625" style="138" customWidth="1"/>
    <col min="14339" max="14339" width="22" style="138" customWidth="1"/>
    <col min="14340" max="14340" width="52.625" style="138" customWidth="1"/>
    <col min="14341" max="14341" width="6.375" style="138" customWidth="1"/>
    <col min="14342" max="14342" width="6.375" style="138" bestFit="1" customWidth="1"/>
    <col min="14343" max="14592" width="9" style="138"/>
    <col min="14593" max="14594" width="3.625" style="138" customWidth="1"/>
    <col min="14595" max="14595" width="22" style="138" customWidth="1"/>
    <col min="14596" max="14596" width="52.625" style="138" customWidth="1"/>
    <col min="14597" max="14597" width="6.375" style="138" customWidth="1"/>
    <col min="14598" max="14598" width="6.375" style="138" bestFit="1" customWidth="1"/>
    <col min="14599" max="14848" width="9" style="138"/>
    <col min="14849" max="14850" width="3.625" style="138" customWidth="1"/>
    <col min="14851" max="14851" width="22" style="138" customWidth="1"/>
    <col min="14852" max="14852" width="52.625" style="138" customWidth="1"/>
    <col min="14853" max="14853" width="6.375" style="138" customWidth="1"/>
    <col min="14854" max="14854" width="6.375" style="138" bestFit="1" customWidth="1"/>
    <col min="14855" max="15104" width="9" style="138"/>
    <col min="15105" max="15106" width="3.625" style="138" customWidth="1"/>
    <col min="15107" max="15107" width="22" style="138" customWidth="1"/>
    <col min="15108" max="15108" width="52.625" style="138" customWidth="1"/>
    <col min="15109" max="15109" width="6.375" style="138" customWidth="1"/>
    <col min="15110" max="15110" width="6.375" style="138" bestFit="1" customWidth="1"/>
    <col min="15111" max="15360" width="9" style="138"/>
    <col min="15361" max="15362" width="3.625" style="138" customWidth="1"/>
    <col min="15363" max="15363" width="22" style="138" customWidth="1"/>
    <col min="15364" max="15364" width="52.625" style="138" customWidth="1"/>
    <col min="15365" max="15365" width="6.375" style="138" customWidth="1"/>
    <col min="15366" max="15366" width="6.375" style="138" bestFit="1" customWidth="1"/>
    <col min="15367" max="15616" width="9" style="138"/>
    <col min="15617" max="15618" width="3.625" style="138" customWidth="1"/>
    <col min="15619" max="15619" width="22" style="138" customWidth="1"/>
    <col min="15620" max="15620" width="52.625" style="138" customWidth="1"/>
    <col min="15621" max="15621" width="6.375" style="138" customWidth="1"/>
    <col min="15622" max="15622" width="6.375" style="138" bestFit="1" customWidth="1"/>
    <col min="15623" max="15872" width="9" style="138"/>
    <col min="15873" max="15874" width="3.625" style="138" customWidth="1"/>
    <col min="15875" max="15875" width="22" style="138" customWidth="1"/>
    <col min="15876" max="15876" width="52.625" style="138" customWidth="1"/>
    <col min="15877" max="15877" width="6.375" style="138" customWidth="1"/>
    <col min="15878" max="15878" width="6.375" style="138" bestFit="1" customWidth="1"/>
    <col min="15879" max="16128" width="9" style="138"/>
    <col min="16129" max="16130" width="3.625" style="138" customWidth="1"/>
    <col min="16131" max="16131" width="22" style="138" customWidth="1"/>
    <col min="16132" max="16132" width="52.625" style="138" customWidth="1"/>
    <col min="16133" max="16133" width="6.375" style="138" customWidth="1"/>
    <col min="16134" max="16134" width="6.375" style="138" bestFit="1" customWidth="1"/>
    <col min="16135" max="16384" width="9" style="138"/>
  </cols>
  <sheetData>
    <row r="1" spans="1:23" ht="38.25" customHeight="1" thickBot="1">
      <c r="A1" s="648" t="s">
        <v>625</v>
      </c>
      <c r="B1" s="648"/>
      <c r="C1" s="648"/>
      <c r="D1" s="648"/>
      <c r="E1" s="648"/>
      <c r="F1" s="648"/>
    </row>
    <row r="2" spans="1:23" ht="28.5" customHeight="1" thickBot="1">
      <c r="A2" s="108" t="s">
        <v>99</v>
      </c>
      <c r="B2" s="109" t="s">
        <v>100</v>
      </c>
      <c r="C2" s="110"/>
      <c r="D2" s="110"/>
      <c r="E2" s="111" t="s">
        <v>101</v>
      </c>
      <c r="F2" s="112" t="s">
        <v>102</v>
      </c>
    </row>
    <row r="3" spans="1:23" ht="24.95" customHeight="1" thickTop="1">
      <c r="A3" s="462">
        <v>1</v>
      </c>
      <c r="B3" s="649" t="s">
        <v>166</v>
      </c>
      <c r="C3" s="649"/>
      <c r="D3" s="463"/>
      <c r="E3" s="348" t="s">
        <v>103</v>
      </c>
      <c r="F3" s="214"/>
    </row>
    <row r="4" spans="1:23" ht="30" customHeight="1">
      <c r="A4" s="464"/>
      <c r="B4" s="499" t="s">
        <v>105</v>
      </c>
      <c r="C4" s="635" t="s">
        <v>551</v>
      </c>
      <c r="D4" s="644"/>
      <c r="E4" s="350" t="s">
        <v>103</v>
      </c>
      <c r="F4" s="114"/>
    </row>
    <row r="5" spans="1:23" ht="60" customHeight="1">
      <c r="A5" s="464"/>
      <c r="B5" s="500" t="s">
        <v>106</v>
      </c>
      <c r="C5" s="653" t="s">
        <v>552</v>
      </c>
      <c r="D5" s="645"/>
      <c r="E5" s="497" t="s">
        <v>377</v>
      </c>
      <c r="F5" s="498"/>
    </row>
    <row r="6" spans="1:23" ht="45" customHeight="1">
      <c r="A6" s="504"/>
      <c r="B6" s="505" t="s">
        <v>107</v>
      </c>
      <c r="C6" s="650" t="s">
        <v>626</v>
      </c>
      <c r="D6" s="651"/>
      <c r="E6" s="351" t="s">
        <v>610</v>
      </c>
      <c r="F6" s="503"/>
      <c r="I6" s="652"/>
      <c r="J6" s="652"/>
      <c r="K6" s="652"/>
    </row>
    <row r="7" spans="1:23" ht="24.95" customHeight="1">
      <c r="A7" s="501">
        <v>2</v>
      </c>
      <c r="B7" s="627" t="s">
        <v>104</v>
      </c>
      <c r="C7" s="627"/>
      <c r="D7" s="465"/>
      <c r="E7" s="502" t="s">
        <v>103</v>
      </c>
      <c r="F7" s="503"/>
      <c r="I7" s="652"/>
      <c r="J7" s="652"/>
      <c r="K7" s="652"/>
    </row>
    <row r="8" spans="1:23" ht="60" customHeight="1">
      <c r="A8" s="466"/>
      <c r="B8" s="113" t="s">
        <v>105</v>
      </c>
      <c r="C8" s="634" t="s">
        <v>627</v>
      </c>
      <c r="D8" s="644"/>
      <c r="E8" s="495" t="s">
        <v>103</v>
      </c>
      <c r="F8" s="496"/>
    </row>
    <row r="9" spans="1:23" ht="35.1" customHeight="1">
      <c r="A9" s="466"/>
      <c r="B9" s="115" t="s">
        <v>106</v>
      </c>
      <c r="C9" s="636" t="s">
        <v>604</v>
      </c>
      <c r="D9" s="645"/>
      <c r="E9" s="497" t="s">
        <v>103</v>
      </c>
      <c r="F9" s="498"/>
    </row>
    <row r="10" spans="1:23" ht="41.25" customHeight="1">
      <c r="A10" s="466"/>
      <c r="B10" s="115" t="s">
        <v>107</v>
      </c>
      <c r="C10" s="636" t="s">
        <v>568</v>
      </c>
      <c r="D10" s="645"/>
      <c r="E10" s="497" t="s">
        <v>103</v>
      </c>
      <c r="F10" s="498"/>
    </row>
    <row r="11" spans="1:23" ht="87.75" customHeight="1">
      <c r="A11" s="466"/>
      <c r="B11" s="115" t="s">
        <v>459</v>
      </c>
      <c r="C11" s="636" t="s">
        <v>605</v>
      </c>
      <c r="D11" s="645"/>
      <c r="E11" s="497" t="s">
        <v>103</v>
      </c>
      <c r="F11" s="498"/>
      <c r="H11" s="646" t="s">
        <v>628</v>
      </c>
      <c r="I11" s="646"/>
      <c r="J11" s="646"/>
      <c r="K11" s="646"/>
      <c r="L11" s="646"/>
      <c r="M11" s="646"/>
      <c r="N11" s="646"/>
      <c r="O11" s="646"/>
      <c r="P11" s="646"/>
      <c r="Q11" s="646"/>
      <c r="R11" s="646"/>
      <c r="S11" s="646"/>
      <c r="T11" s="646"/>
      <c r="U11" s="646"/>
      <c r="V11" s="646"/>
      <c r="W11" s="646"/>
    </row>
    <row r="12" spans="1:23" ht="45" customHeight="1">
      <c r="A12" s="466"/>
      <c r="B12" s="506" t="s">
        <v>173</v>
      </c>
      <c r="C12" s="636" t="s">
        <v>606</v>
      </c>
      <c r="D12" s="645"/>
      <c r="E12" s="497" t="s">
        <v>103</v>
      </c>
      <c r="F12" s="498"/>
      <c r="H12" s="646"/>
      <c r="I12" s="646"/>
      <c r="J12" s="646"/>
      <c r="K12" s="646"/>
      <c r="L12" s="646"/>
      <c r="M12" s="646"/>
      <c r="N12" s="646"/>
      <c r="O12" s="646"/>
      <c r="P12" s="646"/>
      <c r="Q12" s="646"/>
      <c r="R12" s="646"/>
      <c r="S12" s="646"/>
      <c r="T12" s="646"/>
      <c r="U12" s="646"/>
      <c r="V12" s="646"/>
      <c r="W12" s="646"/>
    </row>
    <row r="13" spans="1:23" ht="42.95" customHeight="1">
      <c r="A13" s="467"/>
      <c r="B13" s="507" t="s">
        <v>201</v>
      </c>
      <c r="C13" s="636" t="s">
        <v>629</v>
      </c>
      <c r="D13" s="645"/>
      <c r="E13" s="497" t="s">
        <v>103</v>
      </c>
      <c r="F13" s="498"/>
      <c r="H13" s="646"/>
      <c r="I13" s="646"/>
      <c r="J13" s="646"/>
      <c r="K13" s="646"/>
      <c r="L13" s="646"/>
      <c r="M13" s="646"/>
      <c r="N13" s="646"/>
      <c r="O13" s="646"/>
      <c r="P13" s="646"/>
      <c r="Q13" s="646"/>
      <c r="R13" s="646"/>
      <c r="S13" s="646"/>
      <c r="T13" s="646"/>
      <c r="U13" s="646"/>
      <c r="V13" s="646"/>
      <c r="W13" s="646"/>
    </row>
    <row r="14" spans="1:23" ht="27" customHeight="1">
      <c r="A14" s="466"/>
      <c r="B14" s="506" t="s">
        <v>202</v>
      </c>
      <c r="C14" s="636" t="s">
        <v>391</v>
      </c>
      <c r="D14" s="645"/>
      <c r="E14" s="497" t="s">
        <v>103</v>
      </c>
      <c r="F14" s="498"/>
      <c r="H14" s="647"/>
      <c r="I14" s="647"/>
      <c r="J14" s="647"/>
      <c r="K14" s="647"/>
      <c r="L14" s="647"/>
      <c r="M14" s="647"/>
      <c r="N14" s="647"/>
      <c r="O14" s="647"/>
      <c r="P14" s="647"/>
      <c r="Q14" s="647"/>
      <c r="R14" s="647"/>
      <c r="S14" s="647"/>
      <c r="T14" s="647"/>
      <c r="U14" s="647"/>
      <c r="V14" s="647"/>
      <c r="W14" s="647"/>
    </row>
    <row r="15" spans="1:23" ht="27" customHeight="1">
      <c r="A15" s="467"/>
      <c r="B15" s="508" t="s">
        <v>225</v>
      </c>
      <c r="C15" s="636" t="s">
        <v>397</v>
      </c>
      <c r="D15" s="645"/>
      <c r="E15" s="497" t="s">
        <v>103</v>
      </c>
      <c r="F15" s="498"/>
      <c r="H15" s="647"/>
      <c r="I15" s="647"/>
      <c r="J15" s="647"/>
      <c r="K15" s="647"/>
      <c r="L15" s="647"/>
      <c r="M15" s="647"/>
      <c r="N15" s="647"/>
      <c r="O15" s="647"/>
      <c r="P15" s="647"/>
      <c r="Q15" s="647"/>
      <c r="R15" s="647"/>
      <c r="S15" s="647"/>
      <c r="T15" s="647"/>
      <c r="U15" s="647"/>
      <c r="V15" s="647"/>
      <c r="W15" s="647"/>
    </row>
    <row r="16" spans="1:23" ht="27" customHeight="1">
      <c r="A16" s="467"/>
      <c r="B16" s="509" t="s">
        <v>234</v>
      </c>
      <c r="C16" s="636" t="s">
        <v>607</v>
      </c>
      <c r="D16" s="637"/>
      <c r="E16" s="497" t="s">
        <v>103</v>
      </c>
      <c r="F16" s="498"/>
      <c r="H16" s="647"/>
      <c r="I16" s="647"/>
      <c r="J16" s="647"/>
      <c r="K16" s="647"/>
      <c r="L16" s="647"/>
      <c r="M16" s="647"/>
      <c r="N16" s="647"/>
      <c r="O16" s="647"/>
      <c r="P16" s="647"/>
      <c r="Q16" s="647"/>
      <c r="R16" s="647"/>
      <c r="S16" s="647"/>
      <c r="T16" s="647"/>
      <c r="U16" s="647"/>
      <c r="V16" s="647"/>
      <c r="W16" s="647"/>
    </row>
    <row r="17" spans="1:17" ht="27" customHeight="1">
      <c r="A17" s="467"/>
      <c r="B17" s="510" t="s">
        <v>235</v>
      </c>
      <c r="C17" s="511" t="s">
        <v>171</v>
      </c>
      <c r="D17" s="512"/>
      <c r="E17" s="497" t="s">
        <v>110</v>
      </c>
      <c r="F17" s="498"/>
    </row>
    <row r="18" spans="1:17" ht="55.5" customHeight="1">
      <c r="A18" s="467"/>
      <c r="B18" s="115" t="s">
        <v>237</v>
      </c>
      <c r="C18" s="636" t="s">
        <v>630</v>
      </c>
      <c r="D18" s="637"/>
      <c r="E18" s="497" t="s">
        <v>110</v>
      </c>
      <c r="F18" s="498"/>
      <c r="H18" s="638"/>
      <c r="I18" s="638"/>
      <c r="J18" s="638"/>
      <c r="K18" s="638"/>
      <c r="L18" s="638"/>
      <c r="M18" s="638"/>
      <c r="N18" s="638"/>
      <c r="O18" s="638"/>
      <c r="P18" s="638"/>
      <c r="Q18" s="638"/>
    </row>
    <row r="19" spans="1:17" ht="27" customHeight="1">
      <c r="A19" s="468"/>
      <c r="B19" s="119" t="s">
        <v>239</v>
      </c>
      <c r="C19" s="639" t="s">
        <v>619</v>
      </c>
      <c r="D19" s="640"/>
      <c r="E19" s="351" t="s">
        <v>103</v>
      </c>
      <c r="F19" s="503"/>
      <c r="H19" s="513"/>
      <c r="I19" s="513"/>
      <c r="J19" s="513"/>
      <c r="K19" s="513"/>
      <c r="L19" s="513"/>
      <c r="M19" s="513"/>
      <c r="N19" s="513"/>
      <c r="O19" s="513"/>
      <c r="P19" s="513"/>
      <c r="Q19" s="513"/>
    </row>
    <row r="20" spans="1:17">
      <c r="A20" s="625">
        <v>3</v>
      </c>
      <c r="B20" s="626" t="s">
        <v>108</v>
      </c>
      <c r="C20" s="626"/>
      <c r="D20" s="628"/>
      <c r="E20" s="630" t="s">
        <v>103</v>
      </c>
      <c r="F20" s="631"/>
      <c r="H20" s="513"/>
      <c r="I20" s="513"/>
      <c r="J20" s="513"/>
      <c r="K20" s="513"/>
      <c r="L20" s="513"/>
      <c r="M20" s="513"/>
      <c r="N20" s="513"/>
      <c r="O20" s="513"/>
      <c r="P20" s="513"/>
      <c r="Q20" s="513"/>
    </row>
    <row r="21" spans="1:17">
      <c r="A21" s="625"/>
      <c r="B21" s="627"/>
      <c r="C21" s="627"/>
      <c r="D21" s="629"/>
      <c r="E21" s="630"/>
      <c r="F21" s="632"/>
      <c r="H21" s="633"/>
      <c r="I21" s="633"/>
      <c r="J21" s="633"/>
      <c r="K21" s="633"/>
      <c r="L21" s="633"/>
      <c r="M21" s="633"/>
      <c r="N21" s="633"/>
      <c r="O21" s="633"/>
      <c r="P21" s="633"/>
      <c r="Q21" s="633"/>
    </row>
    <row r="22" spans="1:17" ht="27" customHeight="1">
      <c r="A22" s="466"/>
      <c r="B22" s="213" t="s">
        <v>168</v>
      </c>
      <c r="C22" s="117"/>
      <c r="D22" s="117"/>
      <c r="E22" s="469"/>
      <c r="F22" s="470"/>
      <c r="H22" s="633"/>
      <c r="I22" s="633"/>
      <c r="J22" s="633"/>
      <c r="K22" s="633"/>
      <c r="L22" s="633"/>
      <c r="M22" s="633"/>
      <c r="N22" s="633"/>
      <c r="O22" s="633"/>
      <c r="P22" s="633"/>
      <c r="Q22" s="633"/>
    </row>
    <row r="23" spans="1:17" ht="27" customHeight="1">
      <c r="A23" s="471"/>
      <c r="B23" s="113" t="s">
        <v>105</v>
      </c>
      <c r="C23" s="634" t="s">
        <v>378</v>
      </c>
      <c r="D23" s="635"/>
      <c r="E23" s="350" t="s">
        <v>103</v>
      </c>
      <c r="F23" s="114"/>
      <c r="H23" s="633"/>
      <c r="I23" s="633"/>
      <c r="J23" s="633"/>
      <c r="K23" s="633"/>
      <c r="L23" s="633"/>
      <c r="M23" s="633"/>
      <c r="N23" s="633"/>
      <c r="O23" s="633"/>
      <c r="P23" s="633"/>
      <c r="Q23" s="633"/>
    </row>
    <row r="24" spans="1:17" ht="27" customHeight="1">
      <c r="A24" s="471"/>
      <c r="B24" s="115" t="s">
        <v>106</v>
      </c>
      <c r="C24" s="118" t="s">
        <v>109</v>
      </c>
      <c r="D24" s="118"/>
      <c r="E24" s="349" t="s">
        <v>103</v>
      </c>
      <c r="F24" s="116"/>
    </row>
    <row r="25" spans="1:17" ht="27" customHeight="1">
      <c r="A25" s="471"/>
      <c r="B25" s="115" t="s">
        <v>228</v>
      </c>
      <c r="C25" s="118" t="s">
        <v>229</v>
      </c>
      <c r="D25" s="118"/>
      <c r="E25" s="349" t="s">
        <v>230</v>
      </c>
      <c r="F25" s="116"/>
    </row>
    <row r="26" spans="1:17" ht="27" customHeight="1">
      <c r="A26" s="471"/>
      <c r="B26" s="115" t="s">
        <v>172</v>
      </c>
      <c r="C26" s="118" t="s">
        <v>231</v>
      </c>
      <c r="D26" s="118"/>
      <c r="E26" s="349" t="s">
        <v>230</v>
      </c>
      <c r="F26" s="116"/>
    </row>
    <row r="27" spans="1:17" ht="27" customHeight="1">
      <c r="A27" s="471"/>
      <c r="B27" s="115" t="s">
        <v>173</v>
      </c>
      <c r="C27" s="118" t="s">
        <v>232</v>
      </c>
      <c r="D27" s="118"/>
      <c r="E27" s="349" t="s">
        <v>230</v>
      </c>
      <c r="F27" s="116"/>
    </row>
    <row r="28" spans="1:17" ht="27" customHeight="1">
      <c r="A28" s="471"/>
      <c r="B28" s="115" t="s">
        <v>201</v>
      </c>
      <c r="C28" s="118" t="s">
        <v>233</v>
      </c>
      <c r="D28" s="118"/>
      <c r="E28" s="349" t="s">
        <v>230</v>
      </c>
      <c r="F28" s="116"/>
    </row>
    <row r="29" spans="1:17" ht="27" customHeight="1">
      <c r="A29" s="471"/>
      <c r="B29" s="115" t="s">
        <v>202</v>
      </c>
      <c r="C29" s="118" t="s">
        <v>542</v>
      </c>
      <c r="D29" s="118"/>
      <c r="E29" s="349" t="s">
        <v>230</v>
      </c>
      <c r="F29" s="116"/>
    </row>
    <row r="30" spans="1:17" ht="27" customHeight="1">
      <c r="A30" s="471"/>
      <c r="B30" s="115" t="s">
        <v>225</v>
      </c>
      <c r="C30" s="118" t="s">
        <v>226</v>
      </c>
      <c r="D30" s="118"/>
      <c r="E30" s="349" t="s">
        <v>230</v>
      </c>
      <c r="F30" s="116"/>
    </row>
    <row r="31" spans="1:17" ht="27" customHeight="1">
      <c r="A31" s="471"/>
      <c r="B31" s="115" t="s">
        <v>234</v>
      </c>
      <c r="C31" s="118" t="s">
        <v>227</v>
      </c>
      <c r="D31" s="118"/>
      <c r="E31" s="349" t="s">
        <v>230</v>
      </c>
      <c r="F31" s="116"/>
    </row>
    <row r="32" spans="1:17" ht="27" customHeight="1">
      <c r="A32" s="471"/>
      <c r="B32" s="115" t="s">
        <v>235</v>
      </c>
      <c r="C32" s="118" t="s">
        <v>236</v>
      </c>
      <c r="D32" s="118"/>
      <c r="E32" s="349" t="s">
        <v>230</v>
      </c>
      <c r="F32" s="116"/>
    </row>
    <row r="33" spans="1:13" ht="27" customHeight="1">
      <c r="A33" s="471"/>
      <c r="B33" s="115" t="s">
        <v>237</v>
      </c>
      <c r="C33" s="118" t="s">
        <v>238</v>
      </c>
      <c r="D33" s="118"/>
      <c r="E33" s="349" t="s">
        <v>230</v>
      </c>
      <c r="F33" s="116"/>
    </row>
    <row r="34" spans="1:13" ht="27" customHeight="1">
      <c r="A34" s="471"/>
      <c r="B34" s="115" t="s">
        <v>239</v>
      </c>
      <c r="C34" s="641" t="s">
        <v>240</v>
      </c>
      <c r="D34" s="637"/>
      <c r="E34" s="349" t="s">
        <v>110</v>
      </c>
      <c r="F34" s="116"/>
    </row>
    <row r="35" spans="1:13" ht="27" customHeight="1">
      <c r="A35" s="468"/>
      <c r="B35" s="119" t="s">
        <v>241</v>
      </c>
      <c r="C35" s="642" t="s">
        <v>398</v>
      </c>
      <c r="D35" s="643"/>
      <c r="E35" s="351" t="s">
        <v>110</v>
      </c>
      <c r="F35" s="503"/>
    </row>
    <row r="36" spans="1:13" ht="27" customHeight="1" thickBot="1">
      <c r="A36" s="514">
        <v>4</v>
      </c>
      <c r="B36" s="472" t="s">
        <v>372</v>
      </c>
      <c r="C36" s="473"/>
      <c r="D36" s="474"/>
      <c r="E36" s="352" t="s">
        <v>103</v>
      </c>
      <c r="F36" s="127"/>
    </row>
    <row r="37" spans="1:13" ht="18" customHeight="1">
      <c r="A37" s="515" t="s">
        <v>379</v>
      </c>
      <c r="B37" s="515"/>
      <c r="C37" s="516"/>
      <c r="D37" s="516"/>
      <c r="E37" s="517"/>
      <c r="F37" s="138"/>
    </row>
    <row r="38" spans="1:13" ht="17.25" customHeight="1">
      <c r="A38" s="515" t="s">
        <v>380</v>
      </c>
      <c r="B38" s="515"/>
      <c r="C38" s="516"/>
      <c r="D38" s="516"/>
      <c r="E38" s="517"/>
      <c r="F38" s="138"/>
    </row>
    <row r="39" spans="1:13" ht="31.5" customHeight="1">
      <c r="A39" s="623" t="s">
        <v>395</v>
      </c>
      <c r="B39" s="623"/>
      <c r="C39" s="623"/>
      <c r="D39" s="623"/>
      <c r="E39" s="623"/>
      <c r="F39" s="623"/>
      <c r="G39" s="518"/>
      <c r="H39" s="518"/>
      <c r="I39" s="518"/>
      <c r="J39" s="518"/>
      <c r="K39" s="518"/>
      <c r="L39" s="518"/>
      <c r="M39" s="518"/>
    </row>
    <row r="40" spans="1:13" ht="16.5" customHeight="1">
      <c r="A40" s="624"/>
      <c r="B40" s="624"/>
      <c r="C40" s="624"/>
      <c r="D40" s="624"/>
      <c r="E40" s="624"/>
      <c r="F40" s="624"/>
      <c r="G40" s="624"/>
      <c r="H40" s="624"/>
      <c r="I40" s="624"/>
      <c r="J40" s="624"/>
      <c r="K40" s="624"/>
      <c r="L40" s="624"/>
      <c r="M40" s="624"/>
    </row>
  </sheetData>
  <mergeCells count="31">
    <mergeCell ref="A1:F1"/>
    <mergeCell ref="B3:C3"/>
    <mergeCell ref="C4:D4"/>
    <mergeCell ref="C6:D6"/>
    <mergeCell ref="I6:K7"/>
    <mergeCell ref="B7:C7"/>
    <mergeCell ref="C5:D5"/>
    <mergeCell ref="C8:D8"/>
    <mergeCell ref="C10:D10"/>
    <mergeCell ref="C11:D11"/>
    <mergeCell ref="H11:W16"/>
    <mergeCell ref="C14:D14"/>
    <mergeCell ref="C15:D15"/>
    <mergeCell ref="C16:D16"/>
    <mergeCell ref="C9:D9"/>
    <mergeCell ref="C12:D12"/>
    <mergeCell ref="C13:D13"/>
    <mergeCell ref="C18:D18"/>
    <mergeCell ref="H18:Q18"/>
    <mergeCell ref="C19:D19"/>
    <mergeCell ref="C34:D34"/>
    <mergeCell ref="C35:D35"/>
    <mergeCell ref="A39:F39"/>
    <mergeCell ref="A40:M40"/>
    <mergeCell ref="A20:A21"/>
    <mergeCell ref="B20:C21"/>
    <mergeCell ref="D20:D21"/>
    <mergeCell ref="E20:E21"/>
    <mergeCell ref="F20:F21"/>
    <mergeCell ref="H21:Q23"/>
    <mergeCell ref="C23:D23"/>
  </mergeCells>
  <phoneticPr fontId="2"/>
  <dataValidations count="1">
    <dataValidation type="list" allowBlank="1" showInputMessage="1" showErrorMessage="1" sqref="F65568:F65571 JB65568:JB65571 SX65568:SX65571 ACT65568:ACT65571 AMP65568:AMP65571 AWL65568:AWL65571 BGH65568:BGH65571 BQD65568:BQD65571 BZZ65568:BZZ65571 CJV65568:CJV65571 CTR65568:CTR65571 DDN65568:DDN65571 DNJ65568:DNJ65571 DXF65568:DXF65571 EHB65568:EHB65571 EQX65568:EQX65571 FAT65568:FAT65571 FKP65568:FKP65571 FUL65568:FUL65571 GEH65568:GEH65571 GOD65568:GOD65571 GXZ65568:GXZ65571 HHV65568:HHV65571 HRR65568:HRR65571 IBN65568:IBN65571 ILJ65568:ILJ65571 IVF65568:IVF65571 JFB65568:JFB65571 JOX65568:JOX65571 JYT65568:JYT65571 KIP65568:KIP65571 KSL65568:KSL65571 LCH65568:LCH65571 LMD65568:LMD65571 LVZ65568:LVZ65571 MFV65568:MFV65571 MPR65568:MPR65571 MZN65568:MZN65571 NJJ65568:NJJ65571 NTF65568:NTF65571 ODB65568:ODB65571 OMX65568:OMX65571 OWT65568:OWT65571 PGP65568:PGP65571 PQL65568:PQL65571 QAH65568:QAH65571 QKD65568:QKD65571 QTZ65568:QTZ65571 RDV65568:RDV65571 RNR65568:RNR65571 RXN65568:RXN65571 SHJ65568:SHJ65571 SRF65568:SRF65571 TBB65568:TBB65571 TKX65568:TKX65571 TUT65568:TUT65571 UEP65568:UEP65571 UOL65568:UOL65571 UYH65568:UYH65571 VID65568:VID65571 VRZ65568:VRZ65571 WBV65568:WBV65571 WLR65568:WLR65571 WVN65568:WVN65571 F131104:F131107 JB131104:JB131107 SX131104:SX131107 ACT131104:ACT131107 AMP131104:AMP131107 AWL131104:AWL131107 BGH131104:BGH131107 BQD131104:BQD131107 BZZ131104:BZZ131107 CJV131104:CJV131107 CTR131104:CTR131107 DDN131104:DDN131107 DNJ131104:DNJ131107 DXF131104:DXF131107 EHB131104:EHB131107 EQX131104:EQX131107 FAT131104:FAT131107 FKP131104:FKP131107 FUL131104:FUL131107 GEH131104:GEH131107 GOD131104:GOD131107 GXZ131104:GXZ131107 HHV131104:HHV131107 HRR131104:HRR131107 IBN131104:IBN131107 ILJ131104:ILJ131107 IVF131104:IVF131107 JFB131104:JFB131107 JOX131104:JOX131107 JYT131104:JYT131107 KIP131104:KIP131107 KSL131104:KSL131107 LCH131104:LCH131107 LMD131104:LMD131107 LVZ131104:LVZ131107 MFV131104:MFV131107 MPR131104:MPR131107 MZN131104:MZN131107 NJJ131104:NJJ131107 NTF131104:NTF131107 ODB131104:ODB131107 OMX131104:OMX131107 OWT131104:OWT131107 PGP131104:PGP131107 PQL131104:PQL131107 QAH131104:QAH131107 QKD131104:QKD131107 QTZ131104:QTZ131107 RDV131104:RDV131107 RNR131104:RNR131107 RXN131104:RXN131107 SHJ131104:SHJ131107 SRF131104:SRF131107 TBB131104:TBB131107 TKX131104:TKX131107 TUT131104:TUT131107 UEP131104:UEP131107 UOL131104:UOL131107 UYH131104:UYH131107 VID131104:VID131107 VRZ131104:VRZ131107 WBV131104:WBV131107 WLR131104:WLR131107 WVN131104:WVN131107 F196640:F196643 JB196640:JB196643 SX196640:SX196643 ACT196640:ACT196643 AMP196640:AMP196643 AWL196640:AWL196643 BGH196640:BGH196643 BQD196640:BQD196643 BZZ196640:BZZ196643 CJV196640:CJV196643 CTR196640:CTR196643 DDN196640:DDN196643 DNJ196640:DNJ196643 DXF196640:DXF196643 EHB196640:EHB196643 EQX196640:EQX196643 FAT196640:FAT196643 FKP196640:FKP196643 FUL196640:FUL196643 GEH196640:GEH196643 GOD196640:GOD196643 GXZ196640:GXZ196643 HHV196640:HHV196643 HRR196640:HRR196643 IBN196640:IBN196643 ILJ196640:ILJ196643 IVF196640:IVF196643 JFB196640:JFB196643 JOX196640:JOX196643 JYT196640:JYT196643 KIP196640:KIP196643 KSL196640:KSL196643 LCH196640:LCH196643 LMD196640:LMD196643 LVZ196640:LVZ196643 MFV196640:MFV196643 MPR196640:MPR196643 MZN196640:MZN196643 NJJ196640:NJJ196643 NTF196640:NTF196643 ODB196640:ODB196643 OMX196640:OMX196643 OWT196640:OWT196643 PGP196640:PGP196643 PQL196640:PQL196643 QAH196640:QAH196643 QKD196640:QKD196643 QTZ196640:QTZ196643 RDV196640:RDV196643 RNR196640:RNR196643 RXN196640:RXN196643 SHJ196640:SHJ196643 SRF196640:SRF196643 TBB196640:TBB196643 TKX196640:TKX196643 TUT196640:TUT196643 UEP196640:UEP196643 UOL196640:UOL196643 UYH196640:UYH196643 VID196640:VID196643 VRZ196640:VRZ196643 WBV196640:WBV196643 WLR196640:WLR196643 WVN196640:WVN196643 F262176:F262179 JB262176:JB262179 SX262176:SX262179 ACT262176:ACT262179 AMP262176:AMP262179 AWL262176:AWL262179 BGH262176:BGH262179 BQD262176:BQD262179 BZZ262176:BZZ262179 CJV262176:CJV262179 CTR262176:CTR262179 DDN262176:DDN262179 DNJ262176:DNJ262179 DXF262176:DXF262179 EHB262176:EHB262179 EQX262176:EQX262179 FAT262176:FAT262179 FKP262176:FKP262179 FUL262176:FUL262179 GEH262176:GEH262179 GOD262176:GOD262179 GXZ262176:GXZ262179 HHV262176:HHV262179 HRR262176:HRR262179 IBN262176:IBN262179 ILJ262176:ILJ262179 IVF262176:IVF262179 JFB262176:JFB262179 JOX262176:JOX262179 JYT262176:JYT262179 KIP262176:KIP262179 KSL262176:KSL262179 LCH262176:LCH262179 LMD262176:LMD262179 LVZ262176:LVZ262179 MFV262176:MFV262179 MPR262176:MPR262179 MZN262176:MZN262179 NJJ262176:NJJ262179 NTF262176:NTF262179 ODB262176:ODB262179 OMX262176:OMX262179 OWT262176:OWT262179 PGP262176:PGP262179 PQL262176:PQL262179 QAH262176:QAH262179 QKD262176:QKD262179 QTZ262176:QTZ262179 RDV262176:RDV262179 RNR262176:RNR262179 RXN262176:RXN262179 SHJ262176:SHJ262179 SRF262176:SRF262179 TBB262176:TBB262179 TKX262176:TKX262179 TUT262176:TUT262179 UEP262176:UEP262179 UOL262176:UOL262179 UYH262176:UYH262179 VID262176:VID262179 VRZ262176:VRZ262179 WBV262176:WBV262179 WLR262176:WLR262179 WVN262176:WVN262179 F327712:F327715 JB327712:JB327715 SX327712:SX327715 ACT327712:ACT327715 AMP327712:AMP327715 AWL327712:AWL327715 BGH327712:BGH327715 BQD327712:BQD327715 BZZ327712:BZZ327715 CJV327712:CJV327715 CTR327712:CTR327715 DDN327712:DDN327715 DNJ327712:DNJ327715 DXF327712:DXF327715 EHB327712:EHB327715 EQX327712:EQX327715 FAT327712:FAT327715 FKP327712:FKP327715 FUL327712:FUL327715 GEH327712:GEH327715 GOD327712:GOD327715 GXZ327712:GXZ327715 HHV327712:HHV327715 HRR327712:HRR327715 IBN327712:IBN327715 ILJ327712:ILJ327715 IVF327712:IVF327715 JFB327712:JFB327715 JOX327712:JOX327715 JYT327712:JYT327715 KIP327712:KIP327715 KSL327712:KSL327715 LCH327712:LCH327715 LMD327712:LMD327715 LVZ327712:LVZ327715 MFV327712:MFV327715 MPR327712:MPR327715 MZN327712:MZN327715 NJJ327712:NJJ327715 NTF327712:NTF327715 ODB327712:ODB327715 OMX327712:OMX327715 OWT327712:OWT327715 PGP327712:PGP327715 PQL327712:PQL327715 QAH327712:QAH327715 QKD327712:QKD327715 QTZ327712:QTZ327715 RDV327712:RDV327715 RNR327712:RNR327715 RXN327712:RXN327715 SHJ327712:SHJ327715 SRF327712:SRF327715 TBB327712:TBB327715 TKX327712:TKX327715 TUT327712:TUT327715 UEP327712:UEP327715 UOL327712:UOL327715 UYH327712:UYH327715 VID327712:VID327715 VRZ327712:VRZ327715 WBV327712:WBV327715 WLR327712:WLR327715 WVN327712:WVN327715 F393248:F393251 JB393248:JB393251 SX393248:SX393251 ACT393248:ACT393251 AMP393248:AMP393251 AWL393248:AWL393251 BGH393248:BGH393251 BQD393248:BQD393251 BZZ393248:BZZ393251 CJV393248:CJV393251 CTR393248:CTR393251 DDN393248:DDN393251 DNJ393248:DNJ393251 DXF393248:DXF393251 EHB393248:EHB393251 EQX393248:EQX393251 FAT393248:FAT393251 FKP393248:FKP393251 FUL393248:FUL393251 GEH393248:GEH393251 GOD393248:GOD393251 GXZ393248:GXZ393251 HHV393248:HHV393251 HRR393248:HRR393251 IBN393248:IBN393251 ILJ393248:ILJ393251 IVF393248:IVF393251 JFB393248:JFB393251 JOX393248:JOX393251 JYT393248:JYT393251 KIP393248:KIP393251 KSL393248:KSL393251 LCH393248:LCH393251 LMD393248:LMD393251 LVZ393248:LVZ393251 MFV393248:MFV393251 MPR393248:MPR393251 MZN393248:MZN393251 NJJ393248:NJJ393251 NTF393248:NTF393251 ODB393248:ODB393251 OMX393248:OMX393251 OWT393248:OWT393251 PGP393248:PGP393251 PQL393248:PQL393251 QAH393248:QAH393251 QKD393248:QKD393251 QTZ393248:QTZ393251 RDV393248:RDV393251 RNR393248:RNR393251 RXN393248:RXN393251 SHJ393248:SHJ393251 SRF393248:SRF393251 TBB393248:TBB393251 TKX393248:TKX393251 TUT393248:TUT393251 UEP393248:UEP393251 UOL393248:UOL393251 UYH393248:UYH393251 VID393248:VID393251 VRZ393248:VRZ393251 WBV393248:WBV393251 WLR393248:WLR393251 WVN393248:WVN393251 F458784:F458787 JB458784:JB458787 SX458784:SX458787 ACT458784:ACT458787 AMP458784:AMP458787 AWL458784:AWL458787 BGH458784:BGH458787 BQD458784:BQD458787 BZZ458784:BZZ458787 CJV458784:CJV458787 CTR458784:CTR458787 DDN458784:DDN458787 DNJ458784:DNJ458787 DXF458784:DXF458787 EHB458784:EHB458787 EQX458784:EQX458787 FAT458784:FAT458787 FKP458784:FKP458787 FUL458784:FUL458787 GEH458784:GEH458787 GOD458784:GOD458787 GXZ458784:GXZ458787 HHV458784:HHV458787 HRR458784:HRR458787 IBN458784:IBN458787 ILJ458784:ILJ458787 IVF458784:IVF458787 JFB458784:JFB458787 JOX458784:JOX458787 JYT458784:JYT458787 KIP458784:KIP458787 KSL458784:KSL458787 LCH458784:LCH458787 LMD458784:LMD458787 LVZ458784:LVZ458787 MFV458784:MFV458787 MPR458784:MPR458787 MZN458784:MZN458787 NJJ458784:NJJ458787 NTF458784:NTF458787 ODB458784:ODB458787 OMX458784:OMX458787 OWT458784:OWT458787 PGP458784:PGP458787 PQL458784:PQL458787 QAH458784:QAH458787 QKD458784:QKD458787 QTZ458784:QTZ458787 RDV458784:RDV458787 RNR458784:RNR458787 RXN458784:RXN458787 SHJ458784:SHJ458787 SRF458784:SRF458787 TBB458784:TBB458787 TKX458784:TKX458787 TUT458784:TUT458787 UEP458784:UEP458787 UOL458784:UOL458787 UYH458784:UYH458787 VID458784:VID458787 VRZ458784:VRZ458787 WBV458784:WBV458787 WLR458784:WLR458787 WVN458784:WVN458787 F524320:F524323 JB524320:JB524323 SX524320:SX524323 ACT524320:ACT524323 AMP524320:AMP524323 AWL524320:AWL524323 BGH524320:BGH524323 BQD524320:BQD524323 BZZ524320:BZZ524323 CJV524320:CJV524323 CTR524320:CTR524323 DDN524320:DDN524323 DNJ524320:DNJ524323 DXF524320:DXF524323 EHB524320:EHB524323 EQX524320:EQX524323 FAT524320:FAT524323 FKP524320:FKP524323 FUL524320:FUL524323 GEH524320:GEH524323 GOD524320:GOD524323 GXZ524320:GXZ524323 HHV524320:HHV524323 HRR524320:HRR524323 IBN524320:IBN524323 ILJ524320:ILJ524323 IVF524320:IVF524323 JFB524320:JFB524323 JOX524320:JOX524323 JYT524320:JYT524323 KIP524320:KIP524323 KSL524320:KSL524323 LCH524320:LCH524323 LMD524320:LMD524323 LVZ524320:LVZ524323 MFV524320:MFV524323 MPR524320:MPR524323 MZN524320:MZN524323 NJJ524320:NJJ524323 NTF524320:NTF524323 ODB524320:ODB524323 OMX524320:OMX524323 OWT524320:OWT524323 PGP524320:PGP524323 PQL524320:PQL524323 QAH524320:QAH524323 QKD524320:QKD524323 QTZ524320:QTZ524323 RDV524320:RDV524323 RNR524320:RNR524323 RXN524320:RXN524323 SHJ524320:SHJ524323 SRF524320:SRF524323 TBB524320:TBB524323 TKX524320:TKX524323 TUT524320:TUT524323 UEP524320:UEP524323 UOL524320:UOL524323 UYH524320:UYH524323 VID524320:VID524323 VRZ524320:VRZ524323 WBV524320:WBV524323 WLR524320:WLR524323 WVN524320:WVN524323 F589856:F589859 JB589856:JB589859 SX589856:SX589859 ACT589856:ACT589859 AMP589856:AMP589859 AWL589856:AWL589859 BGH589856:BGH589859 BQD589856:BQD589859 BZZ589856:BZZ589859 CJV589856:CJV589859 CTR589856:CTR589859 DDN589856:DDN589859 DNJ589856:DNJ589859 DXF589856:DXF589859 EHB589856:EHB589859 EQX589856:EQX589859 FAT589856:FAT589859 FKP589856:FKP589859 FUL589856:FUL589859 GEH589856:GEH589859 GOD589856:GOD589859 GXZ589856:GXZ589859 HHV589856:HHV589859 HRR589856:HRR589859 IBN589856:IBN589859 ILJ589856:ILJ589859 IVF589856:IVF589859 JFB589856:JFB589859 JOX589856:JOX589859 JYT589856:JYT589859 KIP589856:KIP589859 KSL589856:KSL589859 LCH589856:LCH589859 LMD589856:LMD589859 LVZ589856:LVZ589859 MFV589856:MFV589859 MPR589856:MPR589859 MZN589856:MZN589859 NJJ589856:NJJ589859 NTF589856:NTF589859 ODB589856:ODB589859 OMX589856:OMX589859 OWT589856:OWT589859 PGP589856:PGP589859 PQL589856:PQL589859 QAH589856:QAH589859 QKD589856:QKD589859 QTZ589856:QTZ589859 RDV589856:RDV589859 RNR589856:RNR589859 RXN589856:RXN589859 SHJ589856:SHJ589859 SRF589856:SRF589859 TBB589856:TBB589859 TKX589856:TKX589859 TUT589856:TUT589859 UEP589856:UEP589859 UOL589856:UOL589859 UYH589856:UYH589859 VID589856:VID589859 VRZ589856:VRZ589859 WBV589856:WBV589859 WLR589856:WLR589859 WVN589856:WVN589859 F655392:F655395 JB655392:JB655395 SX655392:SX655395 ACT655392:ACT655395 AMP655392:AMP655395 AWL655392:AWL655395 BGH655392:BGH655395 BQD655392:BQD655395 BZZ655392:BZZ655395 CJV655392:CJV655395 CTR655392:CTR655395 DDN655392:DDN655395 DNJ655392:DNJ655395 DXF655392:DXF655395 EHB655392:EHB655395 EQX655392:EQX655395 FAT655392:FAT655395 FKP655392:FKP655395 FUL655392:FUL655395 GEH655392:GEH655395 GOD655392:GOD655395 GXZ655392:GXZ655395 HHV655392:HHV655395 HRR655392:HRR655395 IBN655392:IBN655395 ILJ655392:ILJ655395 IVF655392:IVF655395 JFB655392:JFB655395 JOX655392:JOX655395 JYT655392:JYT655395 KIP655392:KIP655395 KSL655392:KSL655395 LCH655392:LCH655395 LMD655392:LMD655395 LVZ655392:LVZ655395 MFV655392:MFV655395 MPR655392:MPR655395 MZN655392:MZN655395 NJJ655392:NJJ655395 NTF655392:NTF655395 ODB655392:ODB655395 OMX655392:OMX655395 OWT655392:OWT655395 PGP655392:PGP655395 PQL655392:PQL655395 QAH655392:QAH655395 QKD655392:QKD655395 QTZ655392:QTZ655395 RDV655392:RDV655395 RNR655392:RNR655395 RXN655392:RXN655395 SHJ655392:SHJ655395 SRF655392:SRF655395 TBB655392:TBB655395 TKX655392:TKX655395 TUT655392:TUT655395 UEP655392:UEP655395 UOL655392:UOL655395 UYH655392:UYH655395 VID655392:VID655395 VRZ655392:VRZ655395 WBV655392:WBV655395 WLR655392:WLR655395 WVN655392:WVN655395 F720928:F720931 JB720928:JB720931 SX720928:SX720931 ACT720928:ACT720931 AMP720928:AMP720931 AWL720928:AWL720931 BGH720928:BGH720931 BQD720928:BQD720931 BZZ720928:BZZ720931 CJV720928:CJV720931 CTR720928:CTR720931 DDN720928:DDN720931 DNJ720928:DNJ720931 DXF720928:DXF720931 EHB720928:EHB720931 EQX720928:EQX720931 FAT720928:FAT720931 FKP720928:FKP720931 FUL720928:FUL720931 GEH720928:GEH720931 GOD720928:GOD720931 GXZ720928:GXZ720931 HHV720928:HHV720931 HRR720928:HRR720931 IBN720928:IBN720931 ILJ720928:ILJ720931 IVF720928:IVF720931 JFB720928:JFB720931 JOX720928:JOX720931 JYT720928:JYT720931 KIP720928:KIP720931 KSL720928:KSL720931 LCH720928:LCH720931 LMD720928:LMD720931 LVZ720928:LVZ720931 MFV720928:MFV720931 MPR720928:MPR720931 MZN720928:MZN720931 NJJ720928:NJJ720931 NTF720928:NTF720931 ODB720928:ODB720931 OMX720928:OMX720931 OWT720928:OWT720931 PGP720928:PGP720931 PQL720928:PQL720931 QAH720928:QAH720931 QKD720928:QKD720931 QTZ720928:QTZ720931 RDV720928:RDV720931 RNR720928:RNR720931 RXN720928:RXN720931 SHJ720928:SHJ720931 SRF720928:SRF720931 TBB720928:TBB720931 TKX720928:TKX720931 TUT720928:TUT720931 UEP720928:UEP720931 UOL720928:UOL720931 UYH720928:UYH720931 VID720928:VID720931 VRZ720928:VRZ720931 WBV720928:WBV720931 WLR720928:WLR720931 WVN720928:WVN720931 F786464:F786467 JB786464:JB786467 SX786464:SX786467 ACT786464:ACT786467 AMP786464:AMP786467 AWL786464:AWL786467 BGH786464:BGH786467 BQD786464:BQD786467 BZZ786464:BZZ786467 CJV786464:CJV786467 CTR786464:CTR786467 DDN786464:DDN786467 DNJ786464:DNJ786467 DXF786464:DXF786467 EHB786464:EHB786467 EQX786464:EQX786467 FAT786464:FAT786467 FKP786464:FKP786467 FUL786464:FUL786467 GEH786464:GEH786467 GOD786464:GOD786467 GXZ786464:GXZ786467 HHV786464:HHV786467 HRR786464:HRR786467 IBN786464:IBN786467 ILJ786464:ILJ786467 IVF786464:IVF786467 JFB786464:JFB786467 JOX786464:JOX786467 JYT786464:JYT786467 KIP786464:KIP786467 KSL786464:KSL786467 LCH786464:LCH786467 LMD786464:LMD786467 LVZ786464:LVZ786467 MFV786464:MFV786467 MPR786464:MPR786467 MZN786464:MZN786467 NJJ786464:NJJ786467 NTF786464:NTF786467 ODB786464:ODB786467 OMX786464:OMX786467 OWT786464:OWT786467 PGP786464:PGP786467 PQL786464:PQL786467 QAH786464:QAH786467 QKD786464:QKD786467 QTZ786464:QTZ786467 RDV786464:RDV786467 RNR786464:RNR786467 RXN786464:RXN786467 SHJ786464:SHJ786467 SRF786464:SRF786467 TBB786464:TBB786467 TKX786464:TKX786467 TUT786464:TUT786467 UEP786464:UEP786467 UOL786464:UOL786467 UYH786464:UYH786467 VID786464:VID786467 VRZ786464:VRZ786467 WBV786464:WBV786467 WLR786464:WLR786467 WVN786464:WVN786467 F852000:F852003 JB852000:JB852003 SX852000:SX852003 ACT852000:ACT852003 AMP852000:AMP852003 AWL852000:AWL852003 BGH852000:BGH852003 BQD852000:BQD852003 BZZ852000:BZZ852003 CJV852000:CJV852003 CTR852000:CTR852003 DDN852000:DDN852003 DNJ852000:DNJ852003 DXF852000:DXF852003 EHB852000:EHB852003 EQX852000:EQX852003 FAT852000:FAT852003 FKP852000:FKP852003 FUL852000:FUL852003 GEH852000:GEH852003 GOD852000:GOD852003 GXZ852000:GXZ852003 HHV852000:HHV852003 HRR852000:HRR852003 IBN852000:IBN852003 ILJ852000:ILJ852003 IVF852000:IVF852003 JFB852000:JFB852003 JOX852000:JOX852003 JYT852000:JYT852003 KIP852000:KIP852003 KSL852000:KSL852003 LCH852000:LCH852003 LMD852000:LMD852003 LVZ852000:LVZ852003 MFV852000:MFV852003 MPR852000:MPR852003 MZN852000:MZN852003 NJJ852000:NJJ852003 NTF852000:NTF852003 ODB852000:ODB852003 OMX852000:OMX852003 OWT852000:OWT852003 PGP852000:PGP852003 PQL852000:PQL852003 QAH852000:QAH852003 QKD852000:QKD852003 QTZ852000:QTZ852003 RDV852000:RDV852003 RNR852000:RNR852003 RXN852000:RXN852003 SHJ852000:SHJ852003 SRF852000:SRF852003 TBB852000:TBB852003 TKX852000:TKX852003 TUT852000:TUT852003 UEP852000:UEP852003 UOL852000:UOL852003 UYH852000:UYH852003 VID852000:VID852003 VRZ852000:VRZ852003 WBV852000:WBV852003 WLR852000:WLR852003 WVN852000:WVN852003 F917536:F917539 JB917536:JB917539 SX917536:SX917539 ACT917536:ACT917539 AMP917536:AMP917539 AWL917536:AWL917539 BGH917536:BGH917539 BQD917536:BQD917539 BZZ917536:BZZ917539 CJV917536:CJV917539 CTR917536:CTR917539 DDN917536:DDN917539 DNJ917536:DNJ917539 DXF917536:DXF917539 EHB917536:EHB917539 EQX917536:EQX917539 FAT917536:FAT917539 FKP917536:FKP917539 FUL917536:FUL917539 GEH917536:GEH917539 GOD917536:GOD917539 GXZ917536:GXZ917539 HHV917536:HHV917539 HRR917536:HRR917539 IBN917536:IBN917539 ILJ917536:ILJ917539 IVF917536:IVF917539 JFB917536:JFB917539 JOX917536:JOX917539 JYT917536:JYT917539 KIP917536:KIP917539 KSL917536:KSL917539 LCH917536:LCH917539 LMD917536:LMD917539 LVZ917536:LVZ917539 MFV917536:MFV917539 MPR917536:MPR917539 MZN917536:MZN917539 NJJ917536:NJJ917539 NTF917536:NTF917539 ODB917536:ODB917539 OMX917536:OMX917539 OWT917536:OWT917539 PGP917536:PGP917539 PQL917536:PQL917539 QAH917536:QAH917539 QKD917536:QKD917539 QTZ917536:QTZ917539 RDV917536:RDV917539 RNR917536:RNR917539 RXN917536:RXN917539 SHJ917536:SHJ917539 SRF917536:SRF917539 TBB917536:TBB917539 TKX917536:TKX917539 TUT917536:TUT917539 UEP917536:UEP917539 UOL917536:UOL917539 UYH917536:UYH917539 VID917536:VID917539 VRZ917536:VRZ917539 WBV917536:WBV917539 WLR917536:WLR917539 WVN917536:WVN917539 F983072:F983075 JB983072:JB983075 SX983072:SX983075 ACT983072:ACT983075 AMP983072:AMP983075 AWL983072:AWL983075 BGH983072:BGH983075 BQD983072:BQD983075 BZZ983072:BZZ983075 CJV983072:CJV983075 CTR983072:CTR983075 DDN983072:DDN983075 DNJ983072:DNJ983075 DXF983072:DXF983075 EHB983072:EHB983075 EQX983072:EQX983075 FAT983072:FAT983075 FKP983072:FKP983075 FUL983072:FUL983075 GEH983072:GEH983075 GOD983072:GOD983075 GXZ983072:GXZ983075 HHV983072:HHV983075 HRR983072:HRR983075 IBN983072:IBN983075 ILJ983072:ILJ983075 IVF983072:IVF983075 JFB983072:JFB983075 JOX983072:JOX983075 JYT983072:JYT983075 KIP983072:KIP983075 KSL983072:KSL983075 LCH983072:LCH983075 LMD983072:LMD983075 LVZ983072:LVZ983075 MFV983072:MFV983075 MPR983072:MPR983075 MZN983072:MZN983075 NJJ983072:NJJ983075 NTF983072:NTF983075 ODB983072:ODB983075 OMX983072:OMX983075 OWT983072:OWT983075 PGP983072:PGP983075 PQL983072:PQL983075 QAH983072:QAH983075 QKD983072:QKD983075 QTZ983072:QTZ983075 RDV983072:RDV983075 RNR983072:RNR983075 RXN983072:RXN983075 SHJ983072:SHJ983075 SRF983072:SRF983075 TBB983072:TBB983075 TKX983072:TKX983075 TUT983072:TUT983075 UEP983072:UEP983075 UOL983072:UOL983075 UYH983072:UYH983075 VID983072:VID983075 VRZ983072:VRZ983075 WBV983072:WBV983075 WLR983072:WLR983075 WVN983072:WVN983075 F65550:F65566 JB65550:JB65566 SX65550:SX65566 ACT65550:ACT65566 AMP65550:AMP65566 AWL65550:AWL65566 BGH65550:BGH65566 BQD65550:BQD65566 BZZ65550:BZZ65566 CJV65550:CJV65566 CTR65550:CTR65566 DDN65550:DDN65566 DNJ65550:DNJ65566 DXF65550:DXF65566 EHB65550:EHB65566 EQX65550:EQX65566 FAT65550:FAT65566 FKP65550:FKP65566 FUL65550:FUL65566 GEH65550:GEH65566 GOD65550:GOD65566 GXZ65550:GXZ65566 HHV65550:HHV65566 HRR65550:HRR65566 IBN65550:IBN65566 ILJ65550:ILJ65566 IVF65550:IVF65566 JFB65550:JFB65566 JOX65550:JOX65566 JYT65550:JYT65566 KIP65550:KIP65566 KSL65550:KSL65566 LCH65550:LCH65566 LMD65550:LMD65566 LVZ65550:LVZ65566 MFV65550:MFV65566 MPR65550:MPR65566 MZN65550:MZN65566 NJJ65550:NJJ65566 NTF65550:NTF65566 ODB65550:ODB65566 OMX65550:OMX65566 OWT65550:OWT65566 PGP65550:PGP65566 PQL65550:PQL65566 QAH65550:QAH65566 QKD65550:QKD65566 QTZ65550:QTZ65566 RDV65550:RDV65566 RNR65550:RNR65566 RXN65550:RXN65566 SHJ65550:SHJ65566 SRF65550:SRF65566 TBB65550:TBB65566 TKX65550:TKX65566 TUT65550:TUT65566 UEP65550:UEP65566 UOL65550:UOL65566 UYH65550:UYH65566 VID65550:VID65566 VRZ65550:VRZ65566 WBV65550:WBV65566 WLR65550:WLR65566 WVN65550:WVN65566 F131086:F131102 JB131086:JB131102 SX131086:SX131102 ACT131086:ACT131102 AMP131086:AMP131102 AWL131086:AWL131102 BGH131086:BGH131102 BQD131086:BQD131102 BZZ131086:BZZ131102 CJV131086:CJV131102 CTR131086:CTR131102 DDN131086:DDN131102 DNJ131086:DNJ131102 DXF131086:DXF131102 EHB131086:EHB131102 EQX131086:EQX131102 FAT131086:FAT131102 FKP131086:FKP131102 FUL131086:FUL131102 GEH131086:GEH131102 GOD131086:GOD131102 GXZ131086:GXZ131102 HHV131086:HHV131102 HRR131086:HRR131102 IBN131086:IBN131102 ILJ131086:ILJ131102 IVF131086:IVF131102 JFB131086:JFB131102 JOX131086:JOX131102 JYT131086:JYT131102 KIP131086:KIP131102 KSL131086:KSL131102 LCH131086:LCH131102 LMD131086:LMD131102 LVZ131086:LVZ131102 MFV131086:MFV131102 MPR131086:MPR131102 MZN131086:MZN131102 NJJ131086:NJJ131102 NTF131086:NTF131102 ODB131086:ODB131102 OMX131086:OMX131102 OWT131086:OWT131102 PGP131086:PGP131102 PQL131086:PQL131102 QAH131086:QAH131102 QKD131086:QKD131102 QTZ131086:QTZ131102 RDV131086:RDV131102 RNR131086:RNR131102 RXN131086:RXN131102 SHJ131086:SHJ131102 SRF131086:SRF131102 TBB131086:TBB131102 TKX131086:TKX131102 TUT131086:TUT131102 UEP131086:UEP131102 UOL131086:UOL131102 UYH131086:UYH131102 VID131086:VID131102 VRZ131086:VRZ131102 WBV131086:WBV131102 WLR131086:WLR131102 WVN131086:WVN131102 F196622:F196638 JB196622:JB196638 SX196622:SX196638 ACT196622:ACT196638 AMP196622:AMP196638 AWL196622:AWL196638 BGH196622:BGH196638 BQD196622:BQD196638 BZZ196622:BZZ196638 CJV196622:CJV196638 CTR196622:CTR196638 DDN196622:DDN196638 DNJ196622:DNJ196638 DXF196622:DXF196638 EHB196622:EHB196638 EQX196622:EQX196638 FAT196622:FAT196638 FKP196622:FKP196638 FUL196622:FUL196638 GEH196622:GEH196638 GOD196622:GOD196638 GXZ196622:GXZ196638 HHV196622:HHV196638 HRR196622:HRR196638 IBN196622:IBN196638 ILJ196622:ILJ196638 IVF196622:IVF196638 JFB196622:JFB196638 JOX196622:JOX196638 JYT196622:JYT196638 KIP196622:KIP196638 KSL196622:KSL196638 LCH196622:LCH196638 LMD196622:LMD196638 LVZ196622:LVZ196638 MFV196622:MFV196638 MPR196622:MPR196638 MZN196622:MZN196638 NJJ196622:NJJ196638 NTF196622:NTF196638 ODB196622:ODB196638 OMX196622:OMX196638 OWT196622:OWT196638 PGP196622:PGP196638 PQL196622:PQL196638 QAH196622:QAH196638 QKD196622:QKD196638 QTZ196622:QTZ196638 RDV196622:RDV196638 RNR196622:RNR196638 RXN196622:RXN196638 SHJ196622:SHJ196638 SRF196622:SRF196638 TBB196622:TBB196638 TKX196622:TKX196638 TUT196622:TUT196638 UEP196622:UEP196638 UOL196622:UOL196638 UYH196622:UYH196638 VID196622:VID196638 VRZ196622:VRZ196638 WBV196622:WBV196638 WLR196622:WLR196638 WVN196622:WVN196638 F262158:F262174 JB262158:JB262174 SX262158:SX262174 ACT262158:ACT262174 AMP262158:AMP262174 AWL262158:AWL262174 BGH262158:BGH262174 BQD262158:BQD262174 BZZ262158:BZZ262174 CJV262158:CJV262174 CTR262158:CTR262174 DDN262158:DDN262174 DNJ262158:DNJ262174 DXF262158:DXF262174 EHB262158:EHB262174 EQX262158:EQX262174 FAT262158:FAT262174 FKP262158:FKP262174 FUL262158:FUL262174 GEH262158:GEH262174 GOD262158:GOD262174 GXZ262158:GXZ262174 HHV262158:HHV262174 HRR262158:HRR262174 IBN262158:IBN262174 ILJ262158:ILJ262174 IVF262158:IVF262174 JFB262158:JFB262174 JOX262158:JOX262174 JYT262158:JYT262174 KIP262158:KIP262174 KSL262158:KSL262174 LCH262158:LCH262174 LMD262158:LMD262174 LVZ262158:LVZ262174 MFV262158:MFV262174 MPR262158:MPR262174 MZN262158:MZN262174 NJJ262158:NJJ262174 NTF262158:NTF262174 ODB262158:ODB262174 OMX262158:OMX262174 OWT262158:OWT262174 PGP262158:PGP262174 PQL262158:PQL262174 QAH262158:QAH262174 QKD262158:QKD262174 QTZ262158:QTZ262174 RDV262158:RDV262174 RNR262158:RNR262174 RXN262158:RXN262174 SHJ262158:SHJ262174 SRF262158:SRF262174 TBB262158:TBB262174 TKX262158:TKX262174 TUT262158:TUT262174 UEP262158:UEP262174 UOL262158:UOL262174 UYH262158:UYH262174 VID262158:VID262174 VRZ262158:VRZ262174 WBV262158:WBV262174 WLR262158:WLR262174 WVN262158:WVN262174 F327694:F327710 JB327694:JB327710 SX327694:SX327710 ACT327694:ACT327710 AMP327694:AMP327710 AWL327694:AWL327710 BGH327694:BGH327710 BQD327694:BQD327710 BZZ327694:BZZ327710 CJV327694:CJV327710 CTR327694:CTR327710 DDN327694:DDN327710 DNJ327694:DNJ327710 DXF327694:DXF327710 EHB327694:EHB327710 EQX327694:EQX327710 FAT327694:FAT327710 FKP327694:FKP327710 FUL327694:FUL327710 GEH327694:GEH327710 GOD327694:GOD327710 GXZ327694:GXZ327710 HHV327694:HHV327710 HRR327694:HRR327710 IBN327694:IBN327710 ILJ327694:ILJ327710 IVF327694:IVF327710 JFB327694:JFB327710 JOX327694:JOX327710 JYT327694:JYT327710 KIP327694:KIP327710 KSL327694:KSL327710 LCH327694:LCH327710 LMD327694:LMD327710 LVZ327694:LVZ327710 MFV327694:MFV327710 MPR327694:MPR327710 MZN327694:MZN327710 NJJ327694:NJJ327710 NTF327694:NTF327710 ODB327694:ODB327710 OMX327694:OMX327710 OWT327694:OWT327710 PGP327694:PGP327710 PQL327694:PQL327710 QAH327694:QAH327710 QKD327694:QKD327710 QTZ327694:QTZ327710 RDV327694:RDV327710 RNR327694:RNR327710 RXN327694:RXN327710 SHJ327694:SHJ327710 SRF327694:SRF327710 TBB327694:TBB327710 TKX327694:TKX327710 TUT327694:TUT327710 UEP327694:UEP327710 UOL327694:UOL327710 UYH327694:UYH327710 VID327694:VID327710 VRZ327694:VRZ327710 WBV327694:WBV327710 WLR327694:WLR327710 WVN327694:WVN327710 F393230:F393246 JB393230:JB393246 SX393230:SX393246 ACT393230:ACT393246 AMP393230:AMP393246 AWL393230:AWL393246 BGH393230:BGH393246 BQD393230:BQD393246 BZZ393230:BZZ393246 CJV393230:CJV393246 CTR393230:CTR393246 DDN393230:DDN393246 DNJ393230:DNJ393246 DXF393230:DXF393246 EHB393230:EHB393246 EQX393230:EQX393246 FAT393230:FAT393246 FKP393230:FKP393246 FUL393230:FUL393246 GEH393230:GEH393246 GOD393230:GOD393246 GXZ393230:GXZ393246 HHV393230:HHV393246 HRR393230:HRR393246 IBN393230:IBN393246 ILJ393230:ILJ393246 IVF393230:IVF393246 JFB393230:JFB393246 JOX393230:JOX393246 JYT393230:JYT393246 KIP393230:KIP393246 KSL393230:KSL393246 LCH393230:LCH393246 LMD393230:LMD393246 LVZ393230:LVZ393246 MFV393230:MFV393246 MPR393230:MPR393246 MZN393230:MZN393246 NJJ393230:NJJ393246 NTF393230:NTF393246 ODB393230:ODB393246 OMX393230:OMX393246 OWT393230:OWT393246 PGP393230:PGP393246 PQL393230:PQL393246 QAH393230:QAH393246 QKD393230:QKD393246 QTZ393230:QTZ393246 RDV393230:RDV393246 RNR393230:RNR393246 RXN393230:RXN393246 SHJ393230:SHJ393246 SRF393230:SRF393246 TBB393230:TBB393246 TKX393230:TKX393246 TUT393230:TUT393246 UEP393230:UEP393246 UOL393230:UOL393246 UYH393230:UYH393246 VID393230:VID393246 VRZ393230:VRZ393246 WBV393230:WBV393246 WLR393230:WLR393246 WVN393230:WVN393246 F458766:F458782 JB458766:JB458782 SX458766:SX458782 ACT458766:ACT458782 AMP458766:AMP458782 AWL458766:AWL458782 BGH458766:BGH458782 BQD458766:BQD458782 BZZ458766:BZZ458782 CJV458766:CJV458782 CTR458766:CTR458782 DDN458766:DDN458782 DNJ458766:DNJ458782 DXF458766:DXF458782 EHB458766:EHB458782 EQX458766:EQX458782 FAT458766:FAT458782 FKP458766:FKP458782 FUL458766:FUL458782 GEH458766:GEH458782 GOD458766:GOD458782 GXZ458766:GXZ458782 HHV458766:HHV458782 HRR458766:HRR458782 IBN458766:IBN458782 ILJ458766:ILJ458782 IVF458766:IVF458782 JFB458766:JFB458782 JOX458766:JOX458782 JYT458766:JYT458782 KIP458766:KIP458782 KSL458766:KSL458782 LCH458766:LCH458782 LMD458766:LMD458782 LVZ458766:LVZ458782 MFV458766:MFV458782 MPR458766:MPR458782 MZN458766:MZN458782 NJJ458766:NJJ458782 NTF458766:NTF458782 ODB458766:ODB458782 OMX458766:OMX458782 OWT458766:OWT458782 PGP458766:PGP458782 PQL458766:PQL458782 QAH458766:QAH458782 QKD458766:QKD458782 QTZ458766:QTZ458782 RDV458766:RDV458782 RNR458766:RNR458782 RXN458766:RXN458782 SHJ458766:SHJ458782 SRF458766:SRF458782 TBB458766:TBB458782 TKX458766:TKX458782 TUT458766:TUT458782 UEP458766:UEP458782 UOL458766:UOL458782 UYH458766:UYH458782 VID458766:VID458782 VRZ458766:VRZ458782 WBV458766:WBV458782 WLR458766:WLR458782 WVN458766:WVN458782 F524302:F524318 JB524302:JB524318 SX524302:SX524318 ACT524302:ACT524318 AMP524302:AMP524318 AWL524302:AWL524318 BGH524302:BGH524318 BQD524302:BQD524318 BZZ524302:BZZ524318 CJV524302:CJV524318 CTR524302:CTR524318 DDN524302:DDN524318 DNJ524302:DNJ524318 DXF524302:DXF524318 EHB524302:EHB524318 EQX524302:EQX524318 FAT524302:FAT524318 FKP524302:FKP524318 FUL524302:FUL524318 GEH524302:GEH524318 GOD524302:GOD524318 GXZ524302:GXZ524318 HHV524302:HHV524318 HRR524302:HRR524318 IBN524302:IBN524318 ILJ524302:ILJ524318 IVF524302:IVF524318 JFB524302:JFB524318 JOX524302:JOX524318 JYT524302:JYT524318 KIP524302:KIP524318 KSL524302:KSL524318 LCH524302:LCH524318 LMD524302:LMD524318 LVZ524302:LVZ524318 MFV524302:MFV524318 MPR524302:MPR524318 MZN524302:MZN524318 NJJ524302:NJJ524318 NTF524302:NTF524318 ODB524302:ODB524318 OMX524302:OMX524318 OWT524302:OWT524318 PGP524302:PGP524318 PQL524302:PQL524318 QAH524302:QAH524318 QKD524302:QKD524318 QTZ524302:QTZ524318 RDV524302:RDV524318 RNR524302:RNR524318 RXN524302:RXN524318 SHJ524302:SHJ524318 SRF524302:SRF524318 TBB524302:TBB524318 TKX524302:TKX524318 TUT524302:TUT524318 UEP524302:UEP524318 UOL524302:UOL524318 UYH524302:UYH524318 VID524302:VID524318 VRZ524302:VRZ524318 WBV524302:WBV524318 WLR524302:WLR524318 WVN524302:WVN524318 F589838:F589854 JB589838:JB589854 SX589838:SX589854 ACT589838:ACT589854 AMP589838:AMP589854 AWL589838:AWL589854 BGH589838:BGH589854 BQD589838:BQD589854 BZZ589838:BZZ589854 CJV589838:CJV589854 CTR589838:CTR589854 DDN589838:DDN589854 DNJ589838:DNJ589854 DXF589838:DXF589854 EHB589838:EHB589854 EQX589838:EQX589854 FAT589838:FAT589854 FKP589838:FKP589854 FUL589838:FUL589854 GEH589838:GEH589854 GOD589838:GOD589854 GXZ589838:GXZ589854 HHV589838:HHV589854 HRR589838:HRR589854 IBN589838:IBN589854 ILJ589838:ILJ589854 IVF589838:IVF589854 JFB589838:JFB589854 JOX589838:JOX589854 JYT589838:JYT589854 KIP589838:KIP589854 KSL589838:KSL589854 LCH589838:LCH589854 LMD589838:LMD589854 LVZ589838:LVZ589854 MFV589838:MFV589854 MPR589838:MPR589854 MZN589838:MZN589854 NJJ589838:NJJ589854 NTF589838:NTF589854 ODB589838:ODB589854 OMX589838:OMX589854 OWT589838:OWT589854 PGP589838:PGP589854 PQL589838:PQL589854 QAH589838:QAH589854 QKD589838:QKD589854 QTZ589838:QTZ589854 RDV589838:RDV589854 RNR589838:RNR589854 RXN589838:RXN589854 SHJ589838:SHJ589854 SRF589838:SRF589854 TBB589838:TBB589854 TKX589838:TKX589854 TUT589838:TUT589854 UEP589838:UEP589854 UOL589838:UOL589854 UYH589838:UYH589854 VID589838:VID589854 VRZ589838:VRZ589854 WBV589838:WBV589854 WLR589838:WLR589854 WVN589838:WVN589854 F655374:F655390 JB655374:JB655390 SX655374:SX655390 ACT655374:ACT655390 AMP655374:AMP655390 AWL655374:AWL655390 BGH655374:BGH655390 BQD655374:BQD655390 BZZ655374:BZZ655390 CJV655374:CJV655390 CTR655374:CTR655390 DDN655374:DDN655390 DNJ655374:DNJ655390 DXF655374:DXF655390 EHB655374:EHB655390 EQX655374:EQX655390 FAT655374:FAT655390 FKP655374:FKP655390 FUL655374:FUL655390 GEH655374:GEH655390 GOD655374:GOD655390 GXZ655374:GXZ655390 HHV655374:HHV655390 HRR655374:HRR655390 IBN655374:IBN655390 ILJ655374:ILJ655390 IVF655374:IVF655390 JFB655374:JFB655390 JOX655374:JOX655390 JYT655374:JYT655390 KIP655374:KIP655390 KSL655374:KSL655390 LCH655374:LCH655390 LMD655374:LMD655390 LVZ655374:LVZ655390 MFV655374:MFV655390 MPR655374:MPR655390 MZN655374:MZN655390 NJJ655374:NJJ655390 NTF655374:NTF655390 ODB655374:ODB655390 OMX655374:OMX655390 OWT655374:OWT655390 PGP655374:PGP655390 PQL655374:PQL655390 QAH655374:QAH655390 QKD655374:QKD655390 QTZ655374:QTZ655390 RDV655374:RDV655390 RNR655374:RNR655390 RXN655374:RXN655390 SHJ655374:SHJ655390 SRF655374:SRF655390 TBB655374:TBB655390 TKX655374:TKX655390 TUT655374:TUT655390 UEP655374:UEP655390 UOL655374:UOL655390 UYH655374:UYH655390 VID655374:VID655390 VRZ655374:VRZ655390 WBV655374:WBV655390 WLR655374:WLR655390 WVN655374:WVN655390 F720910:F720926 JB720910:JB720926 SX720910:SX720926 ACT720910:ACT720926 AMP720910:AMP720926 AWL720910:AWL720926 BGH720910:BGH720926 BQD720910:BQD720926 BZZ720910:BZZ720926 CJV720910:CJV720926 CTR720910:CTR720926 DDN720910:DDN720926 DNJ720910:DNJ720926 DXF720910:DXF720926 EHB720910:EHB720926 EQX720910:EQX720926 FAT720910:FAT720926 FKP720910:FKP720926 FUL720910:FUL720926 GEH720910:GEH720926 GOD720910:GOD720926 GXZ720910:GXZ720926 HHV720910:HHV720926 HRR720910:HRR720926 IBN720910:IBN720926 ILJ720910:ILJ720926 IVF720910:IVF720926 JFB720910:JFB720926 JOX720910:JOX720926 JYT720910:JYT720926 KIP720910:KIP720926 KSL720910:KSL720926 LCH720910:LCH720926 LMD720910:LMD720926 LVZ720910:LVZ720926 MFV720910:MFV720926 MPR720910:MPR720926 MZN720910:MZN720926 NJJ720910:NJJ720926 NTF720910:NTF720926 ODB720910:ODB720926 OMX720910:OMX720926 OWT720910:OWT720926 PGP720910:PGP720926 PQL720910:PQL720926 QAH720910:QAH720926 QKD720910:QKD720926 QTZ720910:QTZ720926 RDV720910:RDV720926 RNR720910:RNR720926 RXN720910:RXN720926 SHJ720910:SHJ720926 SRF720910:SRF720926 TBB720910:TBB720926 TKX720910:TKX720926 TUT720910:TUT720926 UEP720910:UEP720926 UOL720910:UOL720926 UYH720910:UYH720926 VID720910:VID720926 VRZ720910:VRZ720926 WBV720910:WBV720926 WLR720910:WLR720926 WVN720910:WVN720926 F786446:F786462 JB786446:JB786462 SX786446:SX786462 ACT786446:ACT786462 AMP786446:AMP786462 AWL786446:AWL786462 BGH786446:BGH786462 BQD786446:BQD786462 BZZ786446:BZZ786462 CJV786446:CJV786462 CTR786446:CTR786462 DDN786446:DDN786462 DNJ786446:DNJ786462 DXF786446:DXF786462 EHB786446:EHB786462 EQX786446:EQX786462 FAT786446:FAT786462 FKP786446:FKP786462 FUL786446:FUL786462 GEH786446:GEH786462 GOD786446:GOD786462 GXZ786446:GXZ786462 HHV786446:HHV786462 HRR786446:HRR786462 IBN786446:IBN786462 ILJ786446:ILJ786462 IVF786446:IVF786462 JFB786446:JFB786462 JOX786446:JOX786462 JYT786446:JYT786462 KIP786446:KIP786462 KSL786446:KSL786462 LCH786446:LCH786462 LMD786446:LMD786462 LVZ786446:LVZ786462 MFV786446:MFV786462 MPR786446:MPR786462 MZN786446:MZN786462 NJJ786446:NJJ786462 NTF786446:NTF786462 ODB786446:ODB786462 OMX786446:OMX786462 OWT786446:OWT786462 PGP786446:PGP786462 PQL786446:PQL786462 QAH786446:QAH786462 QKD786446:QKD786462 QTZ786446:QTZ786462 RDV786446:RDV786462 RNR786446:RNR786462 RXN786446:RXN786462 SHJ786446:SHJ786462 SRF786446:SRF786462 TBB786446:TBB786462 TKX786446:TKX786462 TUT786446:TUT786462 UEP786446:UEP786462 UOL786446:UOL786462 UYH786446:UYH786462 VID786446:VID786462 VRZ786446:VRZ786462 WBV786446:WBV786462 WLR786446:WLR786462 WVN786446:WVN786462 F851982:F851998 JB851982:JB851998 SX851982:SX851998 ACT851982:ACT851998 AMP851982:AMP851998 AWL851982:AWL851998 BGH851982:BGH851998 BQD851982:BQD851998 BZZ851982:BZZ851998 CJV851982:CJV851998 CTR851982:CTR851998 DDN851982:DDN851998 DNJ851982:DNJ851998 DXF851982:DXF851998 EHB851982:EHB851998 EQX851982:EQX851998 FAT851982:FAT851998 FKP851982:FKP851998 FUL851982:FUL851998 GEH851982:GEH851998 GOD851982:GOD851998 GXZ851982:GXZ851998 HHV851982:HHV851998 HRR851982:HRR851998 IBN851982:IBN851998 ILJ851982:ILJ851998 IVF851982:IVF851998 JFB851982:JFB851998 JOX851982:JOX851998 JYT851982:JYT851998 KIP851982:KIP851998 KSL851982:KSL851998 LCH851982:LCH851998 LMD851982:LMD851998 LVZ851982:LVZ851998 MFV851982:MFV851998 MPR851982:MPR851998 MZN851982:MZN851998 NJJ851982:NJJ851998 NTF851982:NTF851998 ODB851982:ODB851998 OMX851982:OMX851998 OWT851982:OWT851998 PGP851982:PGP851998 PQL851982:PQL851998 QAH851982:QAH851998 QKD851982:QKD851998 QTZ851982:QTZ851998 RDV851982:RDV851998 RNR851982:RNR851998 RXN851982:RXN851998 SHJ851982:SHJ851998 SRF851982:SRF851998 TBB851982:TBB851998 TKX851982:TKX851998 TUT851982:TUT851998 UEP851982:UEP851998 UOL851982:UOL851998 UYH851982:UYH851998 VID851982:VID851998 VRZ851982:VRZ851998 WBV851982:WBV851998 WLR851982:WLR851998 WVN851982:WVN851998 F917518:F917534 JB917518:JB917534 SX917518:SX917534 ACT917518:ACT917534 AMP917518:AMP917534 AWL917518:AWL917534 BGH917518:BGH917534 BQD917518:BQD917534 BZZ917518:BZZ917534 CJV917518:CJV917534 CTR917518:CTR917534 DDN917518:DDN917534 DNJ917518:DNJ917534 DXF917518:DXF917534 EHB917518:EHB917534 EQX917518:EQX917534 FAT917518:FAT917534 FKP917518:FKP917534 FUL917518:FUL917534 GEH917518:GEH917534 GOD917518:GOD917534 GXZ917518:GXZ917534 HHV917518:HHV917534 HRR917518:HRR917534 IBN917518:IBN917534 ILJ917518:ILJ917534 IVF917518:IVF917534 JFB917518:JFB917534 JOX917518:JOX917534 JYT917518:JYT917534 KIP917518:KIP917534 KSL917518:KSL917534 LCH917518:LCH917534 LMD917518:LMD917534 LVZ917518:LVZ917534 MFV917518:MFV917534 MPR917518:MPR917534 MZN917518:MZN917534 NJJ917518:NJJ917534 NTF917518:NTF917534 ODB917518:ODB917534 OMX917518:OMX917534 OWT917518:OWT917534 PGP917518:PGP917534 PQL917518:PQL917534 QAH917518:QAH917534 QKD917518:QKD917534 QTZ917518:QTZ917534 RDV917518:RDV917534 RNR917518:RNR917534 RXN917518:RXN917534 SHJ917518:SHJ917534 SRF917518:SRF917534 TBB917518:TBB917534 TKX917518:TKX917534 TUT917518:TUT917534 UEP917518:UEP917534 UOL917518:UOL917534 UYH917518:UYH917534 VID917518:VID917534 VRZ917518:VRZ917534 WBV917518:WBV917534 WLR917518:WLR917534 WVN917518:WVN917534 F983054:F983070 JB983054:JB983070 SX983054:SX983070 ACT983054:ACT983070 AMP983054:AMP983070 AWL983054:AWL983070 BGH983054:BGH983070 BQD983054:BQD983070 BZZ983054:BZZ983070 CJV983054:CJV983070 CTR983054:CTR983070 DDN983054:DDN983070 DNJ983054:DNJ983070 DXF983054:DXF983070 EHB983054:EHB983070 EQX983054:EQX983070 FAT983054:FAT983070 FKP983054:FKP983070 FUL983054:FUL983070 GEH983054:GEH983070 GOD983054:GOD983070 GXZ983054:GXZ983070 HHV983054:HHV983070 HRR983054:HRR983070 IBN983054:IBN983070 ILJ983054:ILJ983070 IVF983054:IVF983070 JFB983054:JFB983070 JOX983054:JOX983070 JYT983054:JYT983070 KIP983054:KIP983070 KSL983054:KSL983070 LCH983054:LCH983070 LMD983054:LMD983070 LVZ983054:LVZ983070 MFV983054:MFV983070 MPR983054:MPR983070 MZN983054:MZN983070 NJJ983054:NJJ983070 NTF983054:NTF983070 ODB983054:ODB983070 OMX983054:OMX983070 OWT983054:OWT983070 PGP983054:PGP983070 PQL983054:PQL983070 QAH983054:QAH983070 QKD983054:QKD983070 QTZ983054:QTZ983070 RDV983054:RDV983070 RNR983054:RNR983070 RXN983054:RXN983070 SHJ983054:SHJ983070 SRF983054:SRF983070 TBB983054:TBB983070 TKX983054:TKX983070 TUT983054:TUT983070 UEP983054:UEP983070 UOL983054:UOL983070 UYH983054:UYH983070 VID983054:VID983070 VRZ983054:VRZ983070 WBV983054:WBV983070 WLR983054:WLR983070 WVN983054:WVN983070 F23:F36 WVN23:WVN36 WLR23:WLR36 WBV23:WBV36 VRZ23:VRZ36 VID23:VID36 UYH23:UYH36 UOL23:UOL36 UEP23:UEP36 TUT23:TUT36 TKX23:TKX36 TBB23:TBB36 SRF23:SRF36 SHJ23:SHJ36 RXN23:RXN36 RNR23:RNR36 RDV23:RDV36 QTZ23:QTZ36 QKD23:QKD36 QAH23:QAH36 PQL23:PQL36 PGP23:PGP36 OWT23:OWT36 OMX23:OMX36 ODB23:ODB36 NTF23:NTF36 NJJ23:NJJ36 MZN23:MZN36 MPR23:MPR36 MFV23:MFV36 LVZ23:LVZ36 LMD23:LMD36 LCH23:LCH36 KSL23:KSL36 KIP23:KIP36 JYT23:JYT36 JOX23:JOX36 JFB23:JFB36 IVF23:IVF36 ILJ23:ILJ36 IBN23:IBN36 HRR23:HRR36 HHV23:HHV36 GXZ23:GXZ36 GOD23:GOD36 GEH23:GEH36 FUL23:FUL36 FKP23:FKP36 FAT23:FAT36 EQX23:EQX36 EHB23:EHB36 DXF23:DXF36 DNJ23:DNJ36 DDN23:DDN36 CTR23:CTR36 CJV23:CJV36 BZZ23:BZZ36 BQD23:BQD36 BGH23:BGH36 AWL23:AWL36 AMP23:AMP36 ACT23:ACT36 SX23:SX36 JB23:JB36 WVN3:WVN21 JB3:JB21 SX3:SX21 ACT3:ACT21 AMP3:AMP21 AWL3:AWL21 BGH3:BGH21 BQD3:BQD21 BZZ3:BZZ21 CJV3:CJV21 CTR3:CTR21 DDN3:DDN21 DNJ3:DNJ21 DXF3:DXF21 EHB3:EHB21 EQX3:EQX21 FAT3:FAT21 FKP3:FKP21 FUL3:FUL21 GEH3:GEH21 GOD3:GOD21 GXZ3:GXZ21 HHV3:HHV21 HRR3:HRR21 IBN3:IBN21 ILJ3:ILJ21 IVF3:IVF21 JFB3:JFB21 JOX3:JOX21 JYT3:JYT21 KIP3:KIP21 KSL3:KSL21 LCH3:LCH21 LMD3:LMD21 LVZ3:LVZ21 MFV3:MFV21 MPR3:MPR21 MZN3:MZN21 NJJ3:NJJ21 NTF3:NTF21 ODB3:ODB21 OMX3:OMX21 OWT3:OWT21 PGP3:PGP21 PQL3:PQL21 QAH3:QAH21 QKD3:QKD21 QTZ3:QTZ21 RDV3:RDV21 RNR3:RNR21 RXN3:RXN21 SHJ3:SHJ21 SRF3:SRF21 TBB3:TBB21 TKX3:TKX21 TUT3:TUT21 UEP3:UEP21 UOL3:UOL21 UYH3:UYH21 VID3:VID21 VRZ3:VRZ21 WBV3:WBV21 WLR3:WLR21 F3:F21">
      <formula1>"○"</formula1>
    </dataValidation>
  </dataValidations>
  <printOptions horizontalCentered="1" verticalCentered="1"/>
  <pageMargins left="0.11811023622047245" right="3.937007874015748E-2" top="0.19685039370078741" bottom="7.874015748031496E-2" header="3.937007874015748E-2" footer="3.937007874015748E-2"/>
  <pageSetup paperSize="9" scale="71" orientation="portrait"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2:W51"/>
  <sheetViews>
    <sheetView showGridLines="0" topLeftCell="A40" zoomScale="80" zoomScaleNormal="80" workbookViewId="0">
      <selection activeCell="B10" sqref="B10"/>
    </sheetView>
  </sheetViews>
  <sheetFormatPr defaultRowHeight="13.5"/>
  <cols>
    <col min="1" max="1" width="4.75" style="66" customWidth="1"/>
    <col min="2" max="2" width="13.75" style="66" customWidth="1"/>
    <col min="3" max="3" width="8.375" style="66" customWidth="1"/>
    <col min="4" max="10" width="8.75" style="66" customWidth="1"/>
    <col min="11" max="22" width="9.5" style="66" customWidth="1"/>
    <col min="23" max="256" width="9" style="66"/>
    <col min="257" max="257" width="4.75" style="66" customWidth="1"/>
    <col min="258" max="258" width="13.75" style="66" customWidth="1"/>
    <col min="259" max="259" width="8.375" style="66" customWidth="1"/>
    <col min="260" max="266" width="8.75" style="66" customWidth="1"/>
    <col min="267" max="278" width="9.5" style="66" customWidth="1"/>
    <col min="279" max="512" width="9" style="66"/>
    <col min="513" max="513" width="4.75" style="66" customWidth="1"/>
    <col min="514" max="514" width="13.75" style="66" customWidth="1"/>
    <col min="515" max="515" width="8.375" style="66" customWidth="1"/>
    <col min="516" max="522" width="8.75" style="66" customWidth="1"/>
    <col min="523" max="534" width="9.5" style="66" customWidth="1"/>
    <col min="535" max="768" width="9" style="66"/>
    <col min="769" max="769" width="4.75" style="66" customWidth="1"/>
    <col min="770" max="770" width="13.75" style="66" customWidth="1"/>
    <col min="771" max="771" width="8.375" style="66" customWidth="1"/>
    <col min="772" max="778" width="8.75" style="66" customWidth="1"/>
    <col min="779" max="790" width="9.5" style="66" customWidth="1"/>
    <col min="791" max="1024" width="9" style="66"/>
    <col min="1025" max="1025" width="4.75" style="66" customWidth="1"/>
    <col min="1026" max="1026" width="13.75" style="66" customWidth="1"/>
    <col min="1027" max="1027" width="8.375" style="66" customWidth="1"/>
    <col min="1028" max="1034" width="8.75" style="66" customWidth="1"/>
    <col min="1035" max="1046" width="9.5" style="66" customWidth="1"/>
    <col min="1047" max="1280" width="9" style="66"/>
    <col min="1281" max="1281" width="4.75" style="66" customWidth="1"/>
    <col min="1282" max="1282" width="13.75" style="66" customWidth="1"/>
    <col min="1283" max="1283" width="8.375" style="66" customWidth="1"/>
    <col min="1284" max="1290" width="8.75" style="66" customWidth="1"/>
    <col min="1291" max="1302" width="9.5" style="66" customWidth="1"/>
    <col min="1303" max="1536" width="9" style="66"/>
    <col min="1537" max="1537" width="4.75" style="66" customWidth="1"/>
    <col min="1538" max="1538" width="13.75" style="66" customWidth="1"/>
    <col min="1539" max="1539" width="8.375" style="66" customWidth="1"/>
    <col min="1540" max="1546" width="8.75" style="66" customWidth="1"/>
    <col min="1547" max="1558" width="9.5" style="66" customWidth="1"/>
    <col min="1559" max="1792" width="9" style="66"/>
    <col min="1793" max="1793" width="4.75" style="66" customWidth="1"/>
    <col min="1794" max="1794" width="13.75" style="66" customWidth="1"/>
    <col min="1795" max="1795" width="8.375" style="66" customWidth="1"/>
    <col min="1796" max="1802" width="8.75" style="66" customWidth="1"/>
    <col min="1803" max="1814" width="9.5" style="66" customWidth="1"/>
    <col min="1815" max="2048" width="9" style="66"/>
    <col min="2049" max="2049" width="4.75" style="66" customWidth="1"/>
    <col min="2050" max="2050" width="13.75" style="66" customWidth="1"/>
    <col min="2051" max="2051" width="8.375" style="66" customWidth="1"/>
    <col min="2052" max="2058" width="8.75" style="66" customWidth="1"/>
    <col min="2059" max="2070" width="9.5" style="66" customWidth="1"/>
    <col min="2071" max="2304" width="9" style="66"/>
    <col min="2305" max="2305" width="4.75" style="66" customWidth="1"/>
    <col min="2306" max="2306" width="13.75" style="66" customWidth="1"/>
    <col min="2307" max="2307" width="8.375" style="66" customWidth="1"/>
    <col min="2308" max="2314" width="8.75" style="66" customWidth="1"/>
    <col min="2315" max="2326" width="9.5" style="66" customWidth="1"/>
    <col min="2327" max="2560" width="9" style="66"/>
    <col min="2561" max="2561" width="4.75" style="66" customWidth="1"/>
    <col min="2562" max="2562" width="13.75" style="66" customWidth="1"/>
    <col min="2563" max="2563" width="8.375" style="66" customWidth="1"/>
    <col min="2564" max="2570" width="8.75" style="66" customWidth="1"/>
    <col min="2571" max="2582" width="9.5" style="66" customWidth="1"/>
    <col min="2583" max="2816" width="9" style="66"/>
    <col min="2817" max="2817" width="4.75" style="66" customWidth="1"/>
    <col min="2818" max="2818" width="13.75" style="66" customWidth="1"/>
    <col min="2819" max="2819" width="8.375" style="66" customWidth="1"/>
    <col min="2820" max="2826" width="8.75" style="66" customWidth="1"/>
    <col min="2827" max="2838" width="9.5" style="66" customWidth="1"/>
    <col min="2839" max="3072" width="9" style="66"/>
    <col min="3073" max="3073" width="4.75" style="66" customWidth="1"/>
    <col min="3074" max="3074" width="13.75" style="66" customWidth="1"/>
    <col min="3075" max="3075" width="8.375" style="66" customWidth="1"/>
    <col min="3076" max="3082" width="8.75" style="66" customWidth="1"/>
    <col min="3083" max="3094" width="9.5" style="66" customWidth="1"/>
    <col min="3095" max="3328" width="9" style="66"/>
    <col min="3329" max="3329" width="4.75" style="66" customWidth="1"/>
    <col min="3330" max="3330" width="13.75" style="66" customWidth="1"/>
    <col min="3331" max="3331" width="8.375" style="66" customWidth="1"/>
    <col min="3332" max="3338" width="8.75" style="66" customWidth="1"/>
    <col min="3339" max="3350" width="9.5" style="66" customWidth="1"/>
    <col min="3351" max="3584" width="9" style="66"/>
    <col min="3585" max="3585" width="4.75" style="66" customWidth="1"/>
    <col min="3586" max="3586" width="13.75" style="66" customWidth="1"/>
    <col min="3587" max="3587" width="8.375" style="66" customWidth="1"/>
    <col min="3588" max="3594" width="8.75" style="66" customWidth="1"/>
    <col min="3595" max="3606" width="9.5" style="66" customWidth="1"/>
    <col min="3607" max="3840" width="9" style="66"/>
    <col min="3841" max="3841" width="4.75" style="66" customWidth="1"/>
    <col min="3842" max="3842" width="13.75" style="66" customWidth="1"/>
    <col min="3843" max="3843" width="8.375" style="66" customWidth="1"/>
    <col min="3844" max="3850" width="8.75" style="66" customWidth="1"/>
    <col min="3851" max="3862" width="9.5" style="66" customWidth="1"/>
    <col min="3863" max="4096" width="9" style="66"/>
    <col min="4097" max="4097" width="4.75" style="66" customWidth="1"/>
    <col min="4098" max="4098" width="13.75" style="66" customWidth="1"/>
    <col min="4099" max="4099" width="8.375" style="66" customWidth="1"/>
    <col min="4100" max="4106" width="8.75" style="66" customWidth="1"/>
    <col min="4107" max="4118" width="9.5" style="66" customWidth="1"/>
    <col min="4119" max="4352" width="9" style="66"/>
    <col min="4353" max="4353" width="4.75" style="66" customWidth="1"/>
    <col min="4354" max="4354" width="13.75" style="66" customWidth="1"/>
    <col min="4355" max="4355" width="8.375" style="66" customWidth="1"/>
    <col min="4356" max="4362" width="8.75" style="66" customWidth="1"/>
    <col min="4363" max="4374" width="9.5" style="66" customWidth="1"/>
    <col min="4375" max="4608" width="9" style="66"/>
    <col min="4609" max="4609" width="4.75" style="66" customWidth="1"/>
    <col min="4610" max="4610" width="13.75" style="66" customWidth="1"/>
    <col min="4611" max="4611" width="8.375" style="66" customWidth="1"/>
    <col min="4612" max="4618" width="8.75" style="66" customWidth="1"/>
    <col min="4619" max="4630" width="9.5" style="66" customWidth="1"/>
    <col min="4631" max="4864" width="9" style="66"/>
    <col min="4865" max="4865" width="4.75" style="66" customWidth="1"/>
    <col min="4866" max="4866" width="13.75" style="66" customWidth="1"/>
    <col min="4867" max="4867" width="8.375" style="66" customWidth="1"/>
    <col min="4868" max="4874" width="8.75" style="66" customWidth="1"/>
    <col min="4875" max="4886" width="9.5" style="66" customWidth="1"/>
    <col min="4887" max="5120" width="9" style="66"/>
    <col min="5121" max="5121" width="4.75" style="66" customWidth="1"/>
    <col min="5122" max="5122" width="13.75" style="66" customWidth="1"/>
    <col min="5123" max="5123" width="8.375" style="66" customWidth="1"/>
    <col min="5124" max="5130" width="8.75" style="66" customWidth="1"/>
    <col min="5131" max="5142" width="9.5" style="66" customWidth="1"/>
    <col min="5143" max="5376" width="9" style="66"/>
    <col min="5377" max="5377" width="4.75" style="66" customWidth="1"/>
    <col min="5378" max="5378" width="13.75" style="66" customWidth="1"/>
    <col min="5379" max="5379" width="8.375" style="66" customWidth="1"/>
    <col min="5380" max="5386" width="8.75" style="66" customWidth="1"/>
    <col min="5387" max="5398" width="9.5" style="66" customWidth="1"/>
    <col min="5399" max="5632" width="9" style="66"/>
    <col min="5633" max="5633" width="4.75" style="66" customWidth="1"/>
    <col min="5634" max="5634" width="13.75" style="66" customWidth="1"/>
    <col min="5635" max="5635" width="8.375" style="66" customWidth="1"/>
    <col min="5636" max="5642" width="8.75" style="66" customWidth="1"/>
    <col min="5643" max="5654" width="9.5" style="66" customWidth="1"/>
    <col min="5655" max="5888" width="9" style="66"/>
    <col min="5889" max="5889" width="4.75" style="66" customWidth="1"/>
    <col min="5890" max="5890" width="13.75" style="66" customWidth="1"/>
    <col min="5891" max="5891" width="8.375" style="66" customWidth="1"/>
    <col min="5892" max="5898" width="8.75" style="66" customWidth="1"/>
    <col min="5899" max="5910" width="9.5" style="66" customWidth="1"/>
    <col min="5911" max="6144" width="9" style="66"/>
    <col min="6145" max="6145" width="4.75" style="66" customWidth="1"/>
    <col min="6146" max="6146" width="13.75" style="66" customWidth="1"/>
    <col min="6147" max="6147" width="8.375" style="66" customWidth="1"/>
    <col min="6148" max="6154" width="8.75" style="66" customWidth="1"/>
    <col min="6155" max="6166" width="9.5" style="66" customWidth="1"/>
    <col min="6167" max="6400" width="9" style="66"/>
    <col min="6401" max="6401" width="4.75" style="66" customWidth="1"/>
    <col min="6402" max="6402" width="13.75" style="66" customWidth="1"/>
    <col min="6403" max="6403" width="8.375" style="66" customWidth="1"/>
    <col min="6404" max="6410" width="8.75" style="66" customWidth="1"/>
    <col min="6411" max="6422" width="9.5" style="66" customWidth="1"/>
    <col min="6423" max="6656" width="9" style="66"/>
    <col min="6657" max="6657" width="4.75" style="66" customWidth="1"/>
    <col min="6658" max="6658" width="13.75" style="66" customWidth="1"/>
    <col min="6659" max="6659" width="8.375" style="66" customWidth="1"/>
    <col min="6660" max="6666" width="8.75" style="66" customWidth="1"/>
    <col min="6667" max="6678" width="9.5" style="66" customWidth="1"/>
    <col min="6679" max="6912" width="9" style="66"/>
    <col min="6913" max="6913" width="4.75" style="66" customWidth="1"/>
    <col min="6914" max="6914" width="13.75" style="66" customWidth="1"/>
    <col min="6915" max="6915" width="8.375" style="66" customWidth="1"/>
    <col min="6916" max="6922" width="8.75" style="66" customWidth="1"/>
    <col min="6923" max="6934" width="9.5" style="66" customWidth="1"/>
    <col min="6935" max="7168" width="9" style="66"/>
    <col min="7169" max="7169" width="4.75" style="66" customWidth="1"/>
    <col min="7170" max="7170" width="13.75" style="66" customWidth="1"/>
    <col min="7171" max="7171" width="8.375" style="66" customWidth="1"/>
    <col min="7172" max="7178" width="8.75" style="66" customWidth="1"/>
    <col min="7179" max="7190" width="9.5" style="66" customWidth="1"/>
    <col min="7191" max="7424" width="9" style="66"/>
    <col min="7425" max="7425" width="4.75" style="66" customWidth="1"/>
    <col min="7426" max="7426" width="13.75" style="66" customWidth="1"/>
    <col min="7427" max="7427" width="8.375" style="66" customWidth="1"/>
    <col min="7428" max="7434" width="8.75" style="66" customWidth="1"/>
    <col min="7435" max="7446" width="9.5" style="66" customWidth="1"/>
    <col min="7447" max="7680" width="9" style="66"/>
    <col min="7681" max="7681" width="4.75" style="66" customWidth="1"/>
    <col min="7682" max="7682" width="13.75" style="66" customWidth="1"/>
    <col min="7683" max="7683" width="8.375" style="66" customWidth="1"/>
    <col min="7684" max="7690" width="8.75" style="66" customWidth="1"/>
    <col min="7691" max="7702" width="9.5" style="66" customWidth="1"/>
    <col min="7703" max="7936" width="9" style="66"/>
    <col min="7937" max="7937" width="4.75" style="66" customWidth="1"/>
    <col min="7938" max="7938" width="13.75" style="66" customWidth="1"/>
    <col min="7939" max="7939" width="8.375" style="66" customWidth="1"/>
    <col min="7940" max="7946" width="8.75" style="66" customWidth="1"/>
    <col min="7947" max="7958" width="9.5" style="66" customWidth="1"/>
    <col min="7959" max="8192" width="9" style="66"/>
    <col min="8193" max="8193" width="4.75" style="66" customWidth="1"/>
    <col min="8194" max="8194" width="13.75" style="66" customWidth="1"/>
    <col min="8195" max="8195" width="8.375" style="66" customWidth="1"/>
    <col min="8196" max="8202" width="8.75" style="66" customWidth="1"/>
    <col min="8203" max="8214" width="9.5" style="66" customWidth="1"/>
    <col min="8215" max="8448" width="9" style="66"/>
    <col min="8449" max="8449" width="4.75" style="66" customWidth="1"/>
    <col min="8450" max="8450" width="13.75" style="66" customWidth="1"/>
    <col min="8451" max="8451" width="8.375" style="66" customWidth="1"/>
    <col min="8452" max="8458" width="8.75" style="66" customWidth="1"/>
    <col min="8459" max="8470" width="9.5" style="66" customWidth="1"/>
    <col min="8471" max="8704" width="9" style="66"/>
    <col min="8705" max="8705" width="4.75" style="66" customWidth="1"/>
    <col min="8706" max="8706" width="13.75" style="66" customWidth="1"/>
    <col min="8707" max="8707" width="8.375" style="66" customWidth="1"/>
    <col min="8708" max="8714" width="8.75" style="66" customWidth="1"/>
    <col min="8715" max="8726" width="9.5" style="66" customWidth="1"/>
    <col min="8727" max="8960" width="9" style="66"/>
    <col min="8961" max="8961" width="4.75" style="66" customWidth="1"/>
    <col min="8962" max="8962" width="13.75" style="66" customWidth="1"/>
    <col min="8963" max="8963" width="8.375" style="66" customWidth="1"/>
    <col min="8964" max="8970" width="8.75" style="66" customWidth="1"/>
    <col min="8971" max="8982" width="9.5" style="66" customWidth="1"/>
    <col min="8983" max="9216" width="9" style="66"/>
    <col min="9217" max="9217" width="4.75" style="66" customWidth="1"/>
    <col min="9218" max="9218" width="13.75" style="66" customWidth="1"/>
    <col min="9219" max="9219" width="8.375" style="66" customWidth="1"/>
    <col min="9220" max="9226" width="8.75" style="66" customWidth="1"/>
    <col min="9227" max="9238" width="9.5" style="66" customWidth="1"/>
    <col min="9239" max="9472" width="9" style="66"/>
    <col min="9473" max="9473" width="4.75" style="66" customWidth="1"/>
    <col min="9474" max="9474" width="13.75" style="66" customWidth="1"/>
    <col min="9475" max="9475" width="8.375" style="66" customWidth="1"/>
    <col min="9476" max="9482" width="8.75" style="66" customWidth="1"/>
    <col min="9483" max="9494" width="9.5" style="66" customWidth="1"/>
    <col min="9495" max="9728" width="9" style="66"/>
    <col min="9729" max="9729" width="4.75" style="66" customWidth="1"/>
    <col min="9730" max="9730" width="13.75" style="66" customWidth="1"/>
    <col min="9731" max="9731" width="8.375" style="66" customWidth="1"/>
    <col min="9732" max="9738" width="8.75" style="66" customWidth="1"/>
    <col min="9739" max="9750" width="9.5" style="66" customWidth="1"/>
    <col min="9751" max="9984" width="9" style="66"/>
    <col min="9985" max="9985" width="4.75" style="66" customWidth="1"/>
    <col min="9986" max="9986" width="13.75" style="66" customWidth="1"/>
    <col min="9987" max="9987" width="8.375" style="66" customWidth="1"/>
    <col min="9988" max="9994" width="8.75" style="66" customWidth="1"/>
    <col min="9995" max="10006" width="9.5" style="66" customWidth="1"/>
    <col min="10007" max="10240" width="9" style="66"/>
    <col min="10241" max="10241" width="4.75" style="66" customWidth="1"/>
    <col min="10242" max="10242" width="13.75" style="66" customWidth="1"/>
    <col min="10243" max="10243" width="8.375" style="66" customWidth="1"/>
    <col min="10244" max="10250" width="8.75" style="66" customWidth="1"/>
    <col min="10251" max="10262" width="9.5" style="66" customWidth="1"/>
    <col min="10263" max="10496" width="9" style="66"/>
    <col min="10497" max="10497" width="4.75" style="66" customWidth="1"/>
    <col min="10498" max="10498" width="13.75" style="66" customWidth="1"/>
    <col min="10499" max="10499" width="8.375" style="66" customWidth="1"/>
    <col min="10500" max="10506" width="8.75" style="66" customWidth="1"/>
    <col min="10507" max="10518" width="9.5" style="66" customWidth="1"/>
    <col min="10519" max="10752" width="9" style="66"/>
    <col min="10753" max="10753" width="4.75" style="66" customWidth="1"/>
    <col min="10754" max="10754" width="13.75" style="66" customWidth="1"/>
    <col min="10755" max="10755" width="8.375" style="66" customWidth="1"/>
    <col min="10756" max="10762" width="8.75" style="66" customWidth="1"/>
    <col min="10763" max="10774" width="9.5" style="66" customWidth="1"/>
    <col min="10775" max="11008" width="9" style="66"/>
    <col min="11009" max="11009" width="4.75" style="66" customWidth="1"/>
    <col min="11010" max="11010" width="13.75" style="66" customWidth="1"/>
    <col min="11011" max="11011" width="8.375" style="66" customWidth="1"/>
    <col min="11012" max="11018" width="8.75" style="66" customWidth="1"/>
    <col min="11019" max="11030" width="9.5" style="66" customWidth="1"/>
    <col min="11031" max="11264" width="9" style="66"/>
    <col min="11265" max="11265" width="4.75" style="66" customWidth="1"/>
    <col min="11266" max="11266" width="13.75" style="66" customWidth="1"/>
    <col min="11267" max="11267" width="8.375" style="66" customWidth="1"/>
    <col min="11268" max="11274" width="8.75" style="66" customWidth="1"/>
    <col min="11275" max="11286" width="9.5" style="66" customWidth="1"/>
    <col min="11287" max="11520" width="9" style="66"/>
    <col min="11521" max="11521" width="4.75" style="66" customWidth="1"/>
    <col min="11522" max="11522" width="13.75" style="66" customWidth="1"/>
    <col min="11523" max="11523" width="8.375" style="66" customWidth="1"/>
    <col min="11524" max="11530" width="8.75" style="66" customWidth="1"/>
    <col min="11531" max="11542" width="9.5" style="66" customWidth="1"/>
    <col min="11543" max="11776" width="9" style="66"/>
    <col min="11777" max="11777" width="4.75" style="66" customWidth="1"/>
    <col min="11778" max="11778" width="13.75" style="66" customWidth="1"/>
    <col min="11779" max="11779" width="8.375" style="66" customWidth="1"/>
    <col min="11780" max="11786" width="8.75" style="66" customWidth="1"/>
    <col min="11787" max="11798" width="9.5" style="66" customWidth="1"/>
    <col min="11799" max="12032" width="9" style="66"/>
    <col min="12033" max="12033" width="4.75" style="66" customWidth="1"/>
    <col min="12034" max="12034" width="13.75" style="66" customWidth="1"/>
    <col min="12035" max="12035" width="8.375" style="66" customWidth="1"/>
    <col min="12036" max="12042" width="8.75" style="66" customWidth="1"/>
    <col min="12043" max="12054" width="9.5" style="66" customWidth="1"/>
    <col min="12055" max="12288" width="9" style="66"/>
    <col min="12289" max="12289" width="4.75" style="66" customWidth="1"/>
    <col min="12290" max="12290" width="13.75" style="66" customWidth="1"/>
    <col min="12291" max="12291" width="8.375" style="66" customWidth="1"/>
    <col min="12292" max="12298" width="8.75" style="66" customWidth="1"/>
    <col min="12299" max="12310" width="9.5" style="66" customWidth="1"/>
    <col min="12311" max="12544" width="9" style="66"/>
    <col min="12545" max="12545" width="4.75" style="66" customWidth="1"/>
    <col min="12546" max="12546" width="13.75" style="66" customWidth="1"/>
    <col min="12547" max="12547" width="8.375" style="66" customWidth="1"/>
    <col min="12548" max="12554" width="8.75" style="66" customWidth="1"/>
    <col min="12555" max="12566" width="9.5" style="66" customWidth="1"/>
    <col min="12567" max="12800" width="9" style="66"/>
    <col min="12801" max="12801" width="4.75" style="66" customWidth="1"/>
    <col min="12802" max="12802" width="13.75" style="66" customWidth="1"/>
    <col min="12803" max="12803" width="8.375" style="66" customWidth="1"/>
    <col min="12804" max="12810" width="8.75" style="66" customWidth="1"/>
    <col min="12811" max="12822" width="9.5" style="66" customWidth="1"/>
    <col min="12823" max="13056" width="9" style="66"/>
    <col min="13057" max="13057" width="4.75" style="66" customWidth="1"/>
    <col min="13058" max="13058" width="13.75" style="66" customWidth="1"/>
    <col min="13059" max="13059" width="8.375" style="66" customWidth="1"/>
    <col min="13060" max="13066" width="8.75" style="66" customWidth="1"/>
    <col min="13067" max="13078" width="9.5" style="66" customWidth="1"/>
    <col min="13079" max="13312" width="9" style="66"/>
    <col min="13313" max="13313" width="4.75" style="66" customWidth="1"/>
    <col min="13314" max="13314" width="13.75" style="66" customWidth="1"/>
    <col min="13315" max="13315" width="8.375" style="66" customWidth="1"/>
    <col min="13316" max="13322" width="8.75" style="66" customWidth="1"/>
    <col min="13323" max="13334" width="9.5" style="66" customWidth="1"/>
    <col min="13335" max="13568" width="9" style="66"/>
    <col min="13569" max="13569" width="4.75" style="66" customWidth="1"/>
    <col min="13570" max="13570" width="13.75" style="66" customWidth="1"/>
    <col min="13571" max="13571" width="8.375" style="66" customWidth="1"/>
    <col min="13572" max="13578" width="8.75" style="66" customWidth="1"/>
    <col min="13579" max="13590" width="9.5" style="66" customWidth="1"/>
    <col min="13591" max="13824" width="9" style="66"/>
    <col min="13825" max="13825" width="4.75" style="66" customWidth="1"/>
    <col min="13826" max="13826" width="13.75" style="66" customWidth="1"/>
    <col min="13827" max="13827" width="8.375" style="66" customWidth="1"/>
    <col min="13828" max="13834" width="8.75" style="66" customWidth="1"/>
    <col min="13835" max="13846" width="9.5" style="66" customWidth="1"/>
    <col min="13847" max="14080" width="9" style="66"/>
    <col min="14081" max="14081" width="4.75" style="66" customWidth="1"/>
    <col min="14082" max="14082" width="13.75" style="66" customWidth="1"/>
    <col min="14083" max="14083" width="8.375" style="66" customWidth="1"/>
    <col min="14084" max="14090" width="8.75" style="66" customWidth="1"/>
    <col min="14091" max="14102" width="9.5" style="66" customWidth="1"/>
    <col min="14103" max="14336" width="9" style="66"/>
    <col min="14337" max="14337" width="4.75" style="66" customWidth="1"/>
    <col min="14338" max="14338" width="13.75" style="66" customWidth="1"/>
    <col min="14339" max="14339" width="8.375" style="66" customWidth="1"/>
    <col min="14340" max="14346" width="8.75" style="66" customWidth="1"/>
    <col min="14347" max="14358" width="9.5" style="66" customWidth="1"/>
    <col min="14359" max="14592" width="9" style="66"/>
    <col min="14593" max="14593" width="4.75" style="66" customWidth="1"/>
    <col min="14594" max="14594" width="13.75" style="66" customWidth="1"/>
    <col min="14595" max="14595" width="8.375" style="66" customWidth="1"/>
    <col min="14596" max="14602" width="8.75" style="66" customWidth="1"/>
    <col min="14603" max="14614" width="9.5" style="66" customWidth="1"/>
    <col min="14615" max="14848" width="9" style="66"/>
    <col min="14849" max="14849" width="4.75" style="66" customWidth="1"/>
    <col min="14850" max="14850" width="13.75" style="66" customWidth="1"/>
    <col min="14851" max="14851" width="8.375" style="66" customWidth="1"/>
    <col min="14852" max="14858" width="8.75" style="66" customWidth="1"/>
    <col min="14859" max="14870" width="9.5" style="66" customWidth="1"/>
    <col min="14871" max="15104" width="9" style="66"/>
    <col min="15105" max="15105" width="4.75" style="66" customWidth="1"/>
    <col min="15106" max="15106" width="13.75" style="66" customWidth="1"/>
    <col min="15107" max="15107" width="8.375" style="66" customWidth="1"/>
    <col min="15108" max="15114" width="8.75" style="66" customWidth="1"/>
    <col min="15115" max="15126" width="9.5" style="66" customWidth="1"/>
    <col min="15127" max="15360" width="9" style="66"/>
    <col min="15361" max="15361" width="4.75" style="66" customWidth="1"/>
    <col min="15362" max="15362" width="13.75" style="66" customWidth="1"/>
    <col min="15363" max="15363" width="8.375" style="66" customWidth="1"/>
    <col min="15364" max="15370" width="8.75" style="66" customWidth="1"/>
    <col min="15371" max="15382" width="9.5" style="66" customWidth="1"/>
    <col min="15383" max="15616" width="9" style="66"/>
    <col min="15617" max="15617" width="4.75" style="66" customWidth="1"/>
    <col min="15618" max="15618" width="13.75" style="66" customWidth="1"/>
    <col min="15619" max="15619" width="8.375" style="66" customWidth="1"/>
    <col min="15620" max="15626" width="8.75" style="66" customWidth="1"/>
    <col min="15627" max="15638" width="9.5" style="66" customWidth="1"/>
    <col min="15639" max="15872" width="9" style="66"/>
    <col min="15873" max="15873" width="4.75" style="66" customWidth="1"/>
    <col min="15874" max="15874" width="13.75" style="66" customWidth="1"/>
    <col min="15875" max="15875" width="8.375" style="66" customWidth="1"/>
    <col min="15876" max="15882" width="8.75" style="66" customWidth="1"/>
    <col min="15883" max="15894" width="9.5" style="66" customWidth="1"/>
    <col min="15895" max="16128" width="9" style="66"/>
    <col min="16129" max="16129" width="4.75" style="66" customWidth="1"/>
    <col min="16130" max="16130" width="13.75" style="66" customWidth="1"/>
    <col min="16131" max="16131" width="8.375" style="66" customWidth="1"/>
    <col min="16132" max="16138" width="8.75" style="66" customWidth="1"/>
    <col min="16139" max="16150" width="9.5" style="66" customWidth="1"/>
    <col min="16151" max="16384" width="9" style="66"/>
  </cols>
  <sheetData>
    <row r="2" spans="1:22" ht="21">
      <c r="A2" s="67" t="s">
        <v>69</v>
      </c>
      <c r="B2" s="68"/>
      <c r="C2" s="68"/>
      <c r="D2" s="68"/>
      <c r="E2" s="68"/>
      <c r="F2" s="68"/>
      <c r="G2" s="68"/>
      <c r="H2" s="68"/>
      <c r="I2" s="68"/>
      <c r="J2" s="68"/>
      <c r="K2" s="68"/>
      <c r="L2" s="68"/>
      <c r="M2" s="68"/>
      <c r="N2" s="68"/>
      <c r="O2" s="68"/>
      <c r="P2" s="68"/>
      <c r="Q2" s="68"/>
      <c r="R2" s="68"/>
      <c r="S2" s="68"/>
      <c r="T2" s="68"/>
      <c r="U2" s="68"/>
      <c r="V2" s="68"/>
    </row>
    <row r="3" spans="1:22" ht="10.9" customHeight="1">
      <c r="A3" s="67"/>
      <c r="B3" s="68"/>
      <c r="C3" s="68"/>
      <c r="D3" s="68"/>
      <c r="E3" s="68"/>
      <c r="F3" s="68"/>
      <c r="G3" s="68"/>
      <c r="H3" s="68"/>
      <c r="I3" s="68"/>
      <c r="J3" s="68"/>
      <c r="K3" s="68"/>
      <c r="L3" s="68"/>
      <c r="M3" s="68"/>
      <c r="N3" s="68"/>
      <c r="O3" s="68"/>
      <c r="P3" s="68"/>
      <c r="Q3" s="68"/>
      <c r="R3" s="68"/>
      <c r="S3" s="68"/>
      <c r="T3" s="68"/>
      <c r="U3" s="68"/>
      <c r="V3" s="68"/>
    </row>
    <row r="4" spans="1:22" ht="4.1500000000000004" customHeight="1">
      <c r="A4" s="333"/>
      <c r="B4" s="334"/>
      <c r="C4" s="334"/>
      <c r="D4" s="334"/>
      <c r="E4" s="334"/>
      <c r="F4" s="334"/>
      <c r="G4" s="334"/>
      <c r="H4" s="334"/>
      <c r="I4" s="334"/>
      <c r="J4" s="334"/>
      <c r="K4" s="334"/>
      <c r="L4" s="334"/>
      <c r="M4" s="334"/>
      <c r="N4" s="334"/>
      <c r="O4" s="334"/>
      <c r="P4" s="334"/>
      <c r="Q4" s="334"/>
      <c r="R4" s="334"/>
      <c r="S4" s="334"/>
      <c r="T4" s="334"/>
      <c r="U4" s="334"/>
      <c r="V4" s="335"/>
    </row>
    <row r="5" spans="1:22" ht="18" customHeight="1">
      <c r="A5" s="336" t="s">
        <v>362</v>
      </c>
      <c r="B5" s="337" t="s">
        <v>609</v>
      </c>
      <c r="C5" s="338"/>
      <c r="D5" s="338"/>
      <c r="E5" s="338"/>
      <c r="F5" s="338"/>
      <c r="G5" s="338"/>
      <c r="H5" s="338"/>
      <c r="I5" s="338"/>
      <c r="J5" s="338"/>
      <c r="K5" s="338"/>
      <c r="L5" s="338"/>
      <c r="M5" s="338"/>
      <c r="N5" s="338"/>
      <c r="O5" s="338"/>
      <c r="P5" s="338"/>
      <c r="Q5" s="338"/>
      <c r="R5" s="338"/>
      <c r="S5" s="338"/>
      <c r="T5" s="338"/>
      <c r="U5" s="338"/>
      <c r="V5" s="339"/>
    </row>
    <row r="6" spans="1:22" ht="18" customHeight="1">
      <c r="A6" s="336" t="s">
        <v>363</v>
      </c>
      <c r="B6" s="337" t="s">
        <v>364</v>
      </c>
      <c r="C6" s="338"/>
      <c r="D6" s="338"/>
      <c r="E6" s="338"/>
      <c r="F6" s="338"/>
      <c r="G6" s="338"/>
      <c r="H6" s="338"/>
      <c r="I6" s="338"/>
      <c r="J6" s="338"/>
      <c r="K6" s="338"/>
      <c r="L6" s="338"/>
      <c r="M6" s="338"/>
      <c r="N6" s="338"/>
      <c r="O6" s="338"/>
      <c r="P6" s="338"/>
      <c r="Q6" s="338"/>
      <c r="R6" s="338"/>
      <c r="S6" s="338"/>
      <c r="T6" s="338"/>
      <c r="U6" s="338"/>
      <c r="V6" s="339"/>
    </row>
    <row r="7" spans="1:22" ht="18" customHeight="1">
      <c r="A7" s="336" t="s">
        <v>365</v>
      </c>
      <c r="B7" s="338" t="s">
        <v>366</v>
      </c>
      <c r="C7" s="338"/>
      <c r="D7" s="338"/>
      <c r="E7" s="338"/>
      <c r="F7" s="338"/>
      <c r="G7" s="338"/>
      <c r="H7" s="338"/>
      <c r="I7" s="338"/>
      <c r="J7" s="338"/>
      <c r="K7" s="338"/>
      <c r="L7" s="338"/>
      <c r="M7" s="338"/>
      <c r="N7" s="338"/>
      <c r="O7" s="338"/>
      <c r="P7" s="338"/>
      <c r="Q7" s="338"/>
      <c r="R7" s="338"/>
      <c r="S7" s="338"/>
      <c r="T7" s="338"/>
      <c r="U7" s="338"/>
      <c r="V7" s="339"/>
    </row>
    <row r="8" spans="1:22" ht="18" customHeight="1">
      <c r="A8" s="336" t="s">
        <v>367</v>
      </c>
      <c r="B8" s="338" t="s">
        <v>368</v>
      </c>
      <c r="C8" s="338"/>
      <c r="D8" s="338"/>
      <c r="E8" s="338"/>
      <c r="F8" s="338"/>
      <c r="G8" s="338"/>
      <c r="H8" s="338"/>
      <c r="I8" s="338"/>
      <c r="J8" s="338"/>
      <c r="K8" s="338"/>
      <c r="L8" s="338"/>
      <c r="M8" s="338"/>
      <c r="N8" s="338"/>
      <c r="O8" s="338"/>
      <c r="P8" s="338"/>
      <c r="Q8" s="338"/>
      <c r="R8" s="338"/>
      <c r="S8" s="338"/>
      <c r="T8" s="338"/>
      <c r="U8" s="338"/>
      <c r="V8" s="339"/>
    </row>
    <row r="9" spans="1:22" ht="5.45" customHeight="1">
      <c r="A9" s="381"/>
      <c r="B9" s="382"/>
      <c r="C9" s="382"/>
      <c r="D9" s="382"/>
      <c r="E9" s="382"/>
      <c r="F9" s="382"/>
      <c r="G9" s="382"/>
      <c r="H9" s="382"/>
      <c r="I9" s="382"/>
      <c r="J9" s="382"/>
      <c r="K9" s="382"/>
      <c r="L9" s="382"/>
      <c r="M9" s="382"/>
      <c r="N9" s="382"/>
      <c r="O9" s="382"/>
      <c r="P9" s="382"/>
      <c r="Q9" s="382"/>
      <c r="R9" s="382"/>
      <c r="S9" s="382"/>
      <c r="T9" s="382"/>
      <c r="U9" s="382"/>
      <c r="V9" s="383"/>
    </row>
    <row r="10" spans="1:22" ht="22.5" customHeight="1" thickBot="1">
      <c r="A10" s="69"/>
      <c r="B10" s="69"/>
      <c r="C10" s="69"/>
      <c r="D10" s="70"/>
      <c r="E10" s="70"/>
      <c r="F10" s="70"/>
      <c r="G10" s="70"/>
      <c r="H10" s="70"/>
      <c r="I10" s="70"/>
      <c r="J10" s="70"/>
      <c r="K10" s="70"/>
      <c r="L10" s="70"/>
      <c r="M10" s="71"/>
      <c r="N10" s="72"/>
      <c r="O10" s="73"/>
      <c r="P10" s="73"/>
      <c r="Q10" s="73"/>
      <c r="R10" s="73"/>
      <c r="S10" s="74"/>
      <c r="T10" s="73"/>
      <c r="U10" s="73"/>
      <c r="V10" s="75" t="s">
        <v>70</v>
      </c>
    </row>
    <row r="11" spans="1:22" s="340" customFormat="1" ht="34.5" customHeight="1">
      <c r="A11" s="1303" t="s">
        <v>71</v>
      </c>
      <c r="B11" s="1306" t="s">
        <v>72</v>
      </c>
      <c r="C11" s="376" t="s">
        <v>73</v>
      </c>
      <c r="D11" s="1309" t="s">
        <v>74</v>
      </c>
      <c r="E11" s="1310"/>
      <c r="F11" s="1309" t="s">
        <v>75</v>
      </c>
      <c r="G11" s="1311"/>
      <c r="H11" s="1309" t="s">
        <v>76</v>
      </c>
      <c r="I11" s="1312"/>
      <c r="J11" s="1312"/>
      <c r="K11" s="1313" t="s">
        <v>369</v>
      </c>
      <c r="L11" s="1312"/>
      <c r="M11" s="1312"/>
      <c r="N11" s="1312"/>
      <c r="O11" s="1314" t="s">
        <v>77</v>
      </c>
      <c r="P11" s="1315"/>
      <c r="Q11" s="1309" t="s">
        <v>78</v>
      </c>
      <c r="R11" s="1312"/>
      <c r="S11" s="1312"/>
      <c r="T11" s="1312"/>
      <c r="U11" s="1314" t="s">
        <v>79</v>
      </c>
      <c r="V11" s="1316"/>
    </row>
    <row r="12" spans="1:22" s="340" customFormat="1" ht="17.25" customHeight="1">
      <c r="A12" s="1304"/>
      <c r="B12" s="1307"/>
      <c r="C12" s="1307" t="s">
        <v>80</v>
      </c>
      <c r="D12" s="1318" t="s">
        <v>81</v>
      </c>
      <c r="E12" s="1320" t="s">
        <v>370</v>
      </c>
      <c r="F12" s="1322" t="s">
        <v>82</v>
      </c>
      <c r="G12" s="1322" t="s">
        <v>83</v>
      </c>
      <c r="H12" s="1324" t="s">
        <v>371</v>
      </c>
      <c r="I12" s="1324" t="s">
        <v>84</v>
      </c>
      <c r="J12" s="1324" t="s">
        <v>85</v>
      </c>
      <c r="K12" s="1326">
        <v>6</v>
      </c>
      <c r="L12" s="1296">
        <f>K12+1</f>
        <v>7</v>
      </c>
      <c r="M12" s="1296">
        <f>L12+1</f>
        <v>8</v>
      </c>
      <c r="N12" s="1296">
        <f>M12+1</f>
        <v>9</v>
      </c>
      <c r="O12" s="1296">
        <f>N12+1</f>
        <v>10</v>
      </c>
      <c r="P12" s="1296">
        <f>O12+1</f>
        <v>11</v>
      </c>
      <c r="Q12" s="1328">
        <f t="shared" ref="Q12:V12" si="0">K12</f>
        <v>6</v>
      </c>
      <c r="R12" s="1296">
        <f t="shared" si="0"/>
        <v>7</v>
      </c>
      <c r="S12" s="1296">
        <f t="shared" si="0"/>
        <v>8</v>
      </c>
      <c r="T12" s="1296">
        <f t="shared" si="0"/>
        <v>9</v>
      </c>
      <c r="U12" s="1296">
        <f t="shared" si="0"/>
        <v>10</v>
      </c>
      <c r="V12" s="1298">
        <f t="shared" si="0"/>
        <v>11</v>
      </c>
    </row>
    <row r="13" spans="1:22" s="340" customFormat="1" ht="18" customHeight="1" thickBot="1">
      <c r="A13" s="1305"/>
      <c r="B13" s="1308"/>
      <c r="C13" s="1317"/>
      <c r="D13" s="1319"/>
      <c r="E13" s="1321"/>
      <c r="F13" s="1323"/>
      <c r="G13" s="1323"/>
      <c r="H13" s="1325"/>
      <c r="I13" s="1325"/>
      <c r="J13" s="1325"/>
      <c r="K13" s="1327"/>
      <c r="L13" s="1297"/>
      <c r="M13" s="1297"/>
      <c r="N13" s="1297"/>
      <c r="O13" s="1297"/>
      <c r="P13" s="1297"/>
      <c r="Q13" s="1329"/>
      <c r="R13" s="1297"/>
      <c r="S13" s="1297"/>
      <c r="T13" s="1297"/>
      <c r="U13" s="1297"/>
      <c r="V13" s="1299"/>
    </row>
    <row r="14" spans="1:22" ht="17.25" customHeight="1" thickTop="1">
      <c r="A14" s="1300" t="s">
        <v>86</v>
      </c>
      <c r="B14" s="1282"/>
      <c r="C14" s="1283"/>
      <c r="D14" s="1284"/>
      <c r="E14" s="1284"/>
      <c r="F14" s="1285"/>
      <c r="G14" s="1285"/>
      <c r="H14" s="1286"/>
      <c r="I14" s="1283"/>
      <c r="J14" s="1287"/>
      <c r="K14" s="76"/>
      <c r="L14" s="77"/>
      <c r="M14" s="77"/>
      <c r="N14" s="77"/>
      <c r="O14" s="77"/>
      <c r="P14" s="77"/>
      <c r="Q14" s="78"/>
      <c r="R14" s="77"/>
      <c r="S14" s="77"/>
      <c r="T14" s="77"/>
      <c r="U14" s="77"/>
      <c r="V14" s="79"/>
    </row>
    <row r="15" spans="1:22" ht="17.25" customHeight="1">
      <c r="A15" s="1301"/>
      <c r="B15" s="1266"/>
      <c r="C15" s="1268"/>
      <c r="D15" s="1270"/>
      <c r="E15" s="1270"/>
      <c r="F15" s="1272"/>
      <c r="G15" s="1272"/>
      <c r="H15" s="1274"/>
      <c r="I15" s="1268"/>
      <c r="J15" s="1276"/>
      <c r="K15" s="80"/>
      <c r="L15" s="81"/>
      <c r="M15" s="81"/>
      <c r="N15" s="81"/>
      <c r="O15" s="81"/>
      <c r="P15" s="81"/>
      <c r="Q15" s="82"/>
      <c r="R15" s="81"/>
      <c r="S15" s="81"/>
      <c r="T15" s="81"/>
      <c r="U15" s="81"/>
      <c r="V15" s="83"/>
    </row>
    <row r="16" spans="1:22" ht="17.25" customHeight="1">
      <c r="A16" s="1301"/>
      <c r="B16" s="1288"/>
      <c r="C16" s="1264"/>
      <c r="D16" s="1289"/>
      <c r="E16" s="1289"/>
      <c r="F16" s="1290"/>
      <c r="G16" s="1290"/>
      <c r="H16" s="1278"/>
      <c r="I16" s="1264"/>
      <c r="J16" s="1265"/>
      <c r="K16" s="80"/>
      <c r="L16" s="81"/>
      <c r="M16" s="81"/>
      <c r="N16" s="81"/>
      <c r="O16" s="81"/>
      <c r="P16" s="81"/>
      <c r="Q16" s="82"/>
      <c r="R16" s="81"/>
      <c r="S16" s="81"/>
      <c r="T16" s="81"/>
      <c r="U16" s="81"/>
      <c r="V16" s="83"/>
    </row>
    <row r="17" spans="1:22" ht="17.25" customHeight="1">
      <c r="A17" s="1301"/>
      <c r="B17" s="1288"/>
      <c r="C17" s="1264"/>
      <c r="D17" s="1289"/>
      <c r="E17" s="1289"/>
      <c r="F17" s="1290"/>
      <c r="G17" s="1290"/>
      <c r="H17" s="1278"/>
      <c r="I17" s="1264"/>
      <c r="J17" s="1265"/>
      <c r="K17" s="80"/>
      <c r="L17" s="81"/>
      <c r="M17" s="81"/>
      <c r="N17" s="81"/>
      <c r="O17" s="81"/>
      <c r="P17" s="81"/>
      <c r="Q17" s="82"/>
      <c r="R17" s="81"/>
      <c r="S17" s="81"/>
      <c r="T17" s="81"/>
      <c r="U17" s="81"/>
      <c r="V17" s="83"/>
    </row>
    <row r="18" spans="1:22" ht="17.25" customHeight="1">
      <c r="A18" s="1301"/>
      <c r="B18" s="1288"/>
      <c r="C18" s="1264"/>
      <c r="D18" s="1289"/>
      <c r="E18" s="1289"/>
      <c r="F18" s="1290"/>
      <c r="G18" s="1290"/>
      <c r="H18" s="1278"/>
      <c r="I18" s="1264"/>
      <c r="J18" s="1265"/>
      <c r="K18" s="80"/>
      <c r="L18" s="81"/>
      <c r="M18" s="81"/>
      <c r="N18" s="81"/>
      <c r="O18" s="81"/>
      <c r="P18" s="81"/>
      <c r="Q18" s="82"/>
      <c r="R18" s="81"/>
      <c r="S18" s="81"/>
      <c r="T18" s="81"/>
      <c r="U18" s="81"/>
      <c r="V18" s="83"/>
    </row>
    <row r="19" spans="1:22" ht="17.25" customHeight="1">
      <c r="A19" s="1301"/>
      <c r="B19" s="1288"/>
      <c r="C19" s="1264"/>
      <c r="D19" s="1289"/>
      <c r="E19" s="1289"/>
      <c r="F19" s="1290"/>
      <c r="G19" s="1290"/>
      <c r="H19" s="1278"/>
      <c r="I19" s="1264"/>
      <c r="J19" s="1265"/>
      <c r="K19" s="80"/>
      <c r="L19" s="81"/>
      <c r="M19" s="81"/>
      <c r="N19" s="81"/>
      <c r="O19" s="81"/>
      <c r="P19" s="81"/>
      <c r="Q19" s="82"/>
      <c r="R19" s="81"/>
      <c r="S19" s="81"/>
      <c r="T19" s="81"/>
      <c r="U19" s="81"/>
      <c r="V19" s="83"/>
    </row>
    <row r="20" spans="1:22" ht="17.25" customHeight="1">
      <c r="A20" s="1301"/>
      <c r="B20" s="1288"/>
      <c r="C20" s="1264"/>
      <c r="D20" s="1289"/>
      <c r="E20" s="1289"/>
      <c r="F20" s="1290"/>
      <c r="G20" s="1290"/>
      <c r="H20" s="1278"/>
      <c r="I20" s="1264"/>
      <c r="J20" s="1265"/>
      <c r="K20" s="80"/>
      <c r="L20" s="81"/>
      <c r="M20" s="81"/>
      <c r="N20" s="81"/>
      <c r="O20" s="81"/>
      <c r="P20" s="81"/>
      <c r="Q20" s="82"/>
      <c r="R20" s="81"/>
      <c r="S20" s="81"/>
      <c r="T20" s="81"/>
      <c r="U20" s="81"/>
      <c r="V20" s="83"/>
    </row>
    <row r="21" spans="1:22" ht="17.25" customHeight="1">
      <c r="A21" s="1301"/>
      <c r="B21" s="1288"/>
      <c r="C21" s="1264"/>
      <c r="D21" s="1289"/>
      <c r="E21" s="1289"/>
      <c r="F21" s="1290"/>
      <c r="G21" s="1290"/>
      <c r="H21" s="1278"/>
      <c r="I21" s="1264"/>
      <c r="J21" s="1265"/>
      <c r="K21" s="80"/>
      <c r="L21" s="81"/>
      <c r="M21" s="81"/>
      <c r="N21" s="81"/>
      <c r="O21" s="81"/>
      <c r="P21" s="81"/>
      <c r="Q21" s="82"/>
      <c r="R21" s="81"/>
      <c r="S21" s="81"/>
      <c r="T21" s="81"/>
      <c r="U21" s="81"/>
      <c r="V21" s="83"/>
    </row>
    <row r="22" spans="1:22" ht="17.25" customHeight="1">
      <c r="A22" s="1301"/>
      <c r="B22" s="1288"/>
      <c r="C22" s="1264"/>
      <c r="D22" s="1289"/>
      <c r="E22" s="1289"/>
      <c r="F22" s="1290"/>
      <c r="G22" s="1290"/>
      <c r="H22" s="1278"/>
      <c r="I22" s="1264"/>
      <c r="J22" s="1265"/>
      <c r="K22" s="80"/>
      <c r="L22" s="81"/>
      <c r="M22" s="81"/>
      <c r="N22" s="81"/>
      <c r="O22" s="81"/>
      <c r="P22" s="81"/>
      <c r="Q22" s="82"/>
      <c r="R22" s="81"/>
      <c r="S22" s="81"/>
      <c r="T22" s="81"/>
      <c r="U22" s="81"/>
      <c r="V22" s="83"/>
    </row>
    <row r="23" spans="1:22" ht="17.25" customHeight="1">
      <c r="A23" s="1301"/>
      <c r="B23" s="1288"/>
      <c r="C23" s="1264"/>
      <c r="D23" s="1289"/>
      <c r="E23" s="1289"/>
      <c r="F23" s="1290"/>
      <c r="G23" s="1290"/>
      <c r="H23" s="1278"/>
      <c r="I23" s="1264"/>
      <c r="J23" s="1265"/>
      <c r="K23" s="80"/>
      <c r="L23" s="81"/>
      <c r="M23" s="81"/>
      <c r="N23" s="81"/>
      <c r="O23" s="81"/>
      <c r="P23" s="81"/>
      <c r="Q23" s="82"/>
      <c r="R23" s="81"/>
      <c r="S23" s="81"/>
      <c r="T23" s="81"/>
      <c r="U23" s="81"/>
      <c r="V23" s="83"/>
    </row>
    <row r="24" spans="1:22" ht="17.25" customHeight="1">
      <c r="A24" s="1301"/>
      <c r="B24" s="1266"/>
      <c r="C24" s="1268"/>
      <c r="D24" s="1270"/>
      <c r="E24" s="1270"/>
      <c r="F24" s="1272"/>
      <c r="G24" s="1272"/>
      <c r="H24" s="1274"/>
      <c r="I24" s="1268"/>
      <c r="J24" s="1276"/>
      <c r="K24" s="80"/>
      <c r="L24" s="81"/>
      <c r="M24" s="81"/>
      <c r="N24" s="81"/>
      <c r="O24" s="81"/>
      <c r="P24" s="81"/>
      <c r="Q24" s="82"/>
      <c r="R24" s="81"/>
      <c r="S24" s="81"/>
      <c r="T24" s="81"/>
      <c r="U24" s="81"/>
      <c r="V24" s="83"/>
    </row>
    <row r="25" spans="1:22" ht="17.25" customHeight="1" thickBot="1">
      <c r="A25" s="1301"/>
      <c r="B25" s="1266"/>
      <c r="C25" s="1268"/>
      <c r="D25" s="1270"/>
      <c r="E25" s="1270"/>
      <c r="F25" s="1272"/>
      <c r="G25" s="1272"/>
      <c r="H25" s="1274"/>
      <c r="I25" s="1268"/>
      <c r="J25" s="1276"/>
      <c r="K25" s="84"/>
      <c r="L25" s="85"/>
      <c r="M25" s="85"/>
      <c r="N25" s="85"/>
      <c r="O25" s="85"/>
      <c r="P25" s="85"/>
      <c r="Q25" s="86"/>
      <c r="R25" s="85"/>
      <c r="S25" s="85"/>
      <c r="T25" s="85"/>
      <c r="U25" s="85"/>
      <c r="V25" s="87"/>
    </row>
    <row r="26" spans="1:22" ht="17.25" customHeight="1" thickTop="1">
      <c r="A26" s="1301"/>
      <c r="B26" s="1240" t="s">
        <v>87</v>
      </c>
      <c r="C26" s="1241"/>
      <c r="D26" s="1291">
        <f>SUM(D14:D25)</f>
        <v>0</v>
      </c>
      <c r="E26" s="1291">
        <f>SUM(E14:E25)</f>
        <v>0</v>
      </c>
      <c r="F26" s="1246"/>
      <c r="G26" s="1246"/>
      <c r="H26" s="1246"/>
      <c r="I26" s="1246"/>
      <c r="J26" s="1246"/>
      <c r="K26" s="88">
        <f>K14+K16+K18+K20+K22+K24</f>
        <v>0</v>
      </c>
      <c r="L26" s="89">
        <f t="shared" ref="L26:V27" si="1">L14+L16+L18+L20+L22+L24</f>
        <v>0</v>
      </c>
      <c r="M26" s="89">
        <f t="shared" si="1"/>
        <v>0</v>
      </c>
      <c r="N26" s="89">
        <f t="shared" si="1"/>
        <v>0</v>
      </c>
      <c r="O26" s="89">
        <f t="shared" si="1"/>
        <v>0</v>
      </c>
      <c r="P26" s="89">
        <f t="shared" si="1"/>
        <v>0</v>
      </c>
      <c r="Q26" s="90">
        <f t="shared" si="1"/>
        <v>0</v>
      </c>
      <c r="R26" s="89">
        <f t="shared" si="1"/>
        <v>0</v>
      </c>
      <c r="S26" s="89">
        <f t="shared" si="1"/>
        <v>0</v>
      </c>
      <c r="T26" s="89">
        <f t="shared" si="1"/>
        <v>0</v>
      </c>
      <c r="U26" s="89">
        <f t="shared" si="1"/>
        <v>0</v>
      </c>
      <c r="V26" s="91">
        <f t="shared" si="1"/>
        <v>0</v>
      </c>
    </row>
    <row r="27" spans="1:22" ht="17.25" customHeight="1" thickBot="1">
      <c r="A27" s="1302"/>
      <c r="B27" s="1242"/>
      <c r="C27" s="1243"/>
      <c r="D27" s="1292"/>
      <c r="E27" s="1292"/>
      <c r="F27" s="1247"/>
      <c r="G27" s="1247"/>
      <c r="H27" s="1247"/>
      <c r="I27" s="1247"/>
      <c r="J27" s="1247"/>
      <c r="K27" s="92">
        <f>K15+K17+K19+K21+K23+K25</f>
        <v>0</v>
      </c>
      <c r="L27" s="93">
        <f t="shared" si="1"/>
        <v>0</v>
      </c>
      <c r="M27" s="93">
        <f t="shared" si="1"/>
        <v>0</v>
      </c>
      <c r="N27" s="93">
        <f t="shared" si="1"/>
        <v>0</v>
      </c>
      <c r="O27" s="93">
        <f t="shared" si="1"/>
        <v>0</v>
      </c>
      <c r="P27" s="93">
        <f t="shared" si="1"/>
        <v>0</v>
      </c>
      <c r="Q27" s="94">
        <f t="shared" si="1"/>
        <v>0</v>
      </c>
      <c r="R27" s="93">
        <f t="shared" si="1"/>
        <v>0</v>
      </c>
      <c r="S27" s="93">
        <f t="shared" si="1"/>
        <v>0</v>
      </c>
      <c r="T27" s="93">
        <f t="shared" si="1"/>
        <v>0</v>
      </c>
      <c r="U27" s="93">
        <f t="shared" si="1"/>
        <v>0</v>
      </c>
      <c r="V27" s="95">
        <f t="shared" si="1"/>
        <v>0</v>
      </c>
    </row>
    <row r="28" spans="1:22" ht="17.25" customHeight="1" thickTop="1">
      <c r="A28" s="1293" t="s">
        <v>88</v>
      </c>
      <c r="B28" s="1282"/>
      <c r="C28" s="1283"/>
      <c r="D28" s="1284"/>
      <c r="E28" s="1284"/>
      <c r="F28" s="1285"/>
      <c r="G28" s="1285"/>
      <c r="H28" s="1286"/>
      <c r="I28" s="1283"/>
      <c r="J28" s="1287"/>
      <c r="K28" s="76"/>
      <c r="L28" s="77"/>
      <c r="M28" s="77"/>
      <c r="N28" s="77"/>
      <c r="O28" s="77"/>
      <c r="P28" s="77"/>
      <c r="Q28" s="78"/>
      <c r="R28" s="77"/>
      <c r="S28" s="77"/>
      <c r="T28" s="77"/>
      <c r="U28" s="77"/>
      <c r="V28" s="79"/>
    </row>
    <row r="29" spans="1:22" ht="17.25" customHeight="1">
      <c r="A29" s="1294"/>
      <c r="B29" s="1266"/>
      <c r="C29" s="1268"/>
      <c r="D29" s="1270"/>
      <c r="E29" s="1270"/>
      <c r="F29" s="1272"/>
      <c r="G29" s="1272"/>
      <c r="H29" s="1274"/>
      <c r="I29" s="1268"/>
      <c r="J29" s="1276"/>
      <c r="K29" s="84"/>
      <c r="L29" s="85"/>
      <c r="M29" s="85"/>
      <c r="N29" s="85"/>
      <c r="O29" s="85"/>
      <c r="P29" s="85"/>
      <c r="Q29" s="86"/>
      <c r="R29" s="85"/>
      <c r="S29" s="85"/>
      <c r="T29" s="85"/>
      <c r="U29" s="85"/>
      <c r="V29" s="87"/>
    </row>
    <row r="30" spans="1:22" ht="17.25" customHeight="1">
      <c r="A30" s="1294"/>
      <c r="B30" s="1288"/>
      <c r="C30" s="1264"/>
      <c r="D30" s="1289"/>
      <c r="E30" s="1289"/>
      <c r="F30" s="1290"/>
      <c r="G30" s="1290"/>
      <c r="H30" s="1278"/>
      <c r="I30" s="1264"/>
      <c r="J30" s="1265"/>
      <c r="K30" s="80"/>
      <c r="L30" s="81"/>
      <c r="M30" s="81"/>
      <c r="N30" s="81"/>
      <c r="O30" s="81"/>
      <c r="P30" s="81"/>
      <c r="Q30" s="82"/>
      <c r="R30" s="81"/>
      <c r="S30" s="81"/>
      <c r="T30" s="81"/>
      <c r="U30" s="81"/>
      <c r="V30" s="83"/>
    </row>
    <row r="31" spans="1:22" ht="17.25" customHeight="1">
      <c r="A31" s="1294"/>
      <c r="B31" s="1288"/>
      <c r="C31" s="1264"/>
      <c r="D31" s="1289"/>
      <c r="E31" s="1289"/>
      <c r="F31" s="1290"/>
      <c r="G31" s="1290"/>
      <c r="H31" s="1278"/>
      <c r="I31" s="1264"/>
      <c r="J31" s="1265"/>
      <c r="K31" s="80"/>
      <c r="L31" s="81"/>
      <c r="M31" s="81"/>
      <c r="N31" s="81"/>
      <c r="O31" s="81"/>
      <c r="P31" s="81"/>
      <c r="Q31" s="82"/>
      <c r="R31" s="81"/>
      <c r="S31" s="81"/>
      <c r="T31" s="81"/>
      <c r="U31" s="81"/>
      <c r="V31" s="83"/>
    </row>
    <row r="32" spans="1:22" ht="17.25" customHeight="1">
      <c r="A32" s="1294"/>
      <c r="B32" s="1288"/>
      <c r="C32" s="1264"/>
      <c r="D32" s="1289"/>
      <c r="E32" s="1289"/>
      <c r="F32" s="1290"/>
      <c r="G32" s="1290"/>
      <c r="H32" s="1278"/>
      <c r="I32" s="1264"/>
      <c r="J32" s="1265"/>
      <c r="K32" s="80"/>
      <c r="L32" s="81"/>
      <c r="M32" s="81"/>
      <c r="N32" s="81"/>
      <c r="O32" s="81"/>
      <c r="P32" s="81"/>
      <c r="Q32" s="82"/>
      <c r="R32" s="81"/>
      <c r="S32" s="81"/>
      <c r="T32" s="81"/>
      <c r="U32" s="81"/>
      <c r="V32" s="83"/>
    </row>
    <row r="33" spans="1:23" ht="17.25" customHeight="1">
      <c r="A33" s="1294"/>
      <c r="B33" s="1288"/>
      <c r="C33" s="1264"/>
      <c r="D33" s="1289"/>
      <c r="E33" s="1289"/>
      <c r="F33" s="1290"/>
      <c r="G33" s="1290"/>
      <c r="H33" s="1278"/>
      <c r="I33" s="1264"/>
      <c r="J33" s="1265"/>
      <c r="K33" s="80"/>
      <c r="L33" s="81"/>
      <c r="M33" s="81"/>
      <c r="N33" s="81"/>
      <c r="O33" s="81"/>
      <c r="P33" s="81"/>
      <c r="Q33" s="82"/>
      <c r="R33" s="81"/>
      <c r="S33" s="81"/>
      <c r="T33" s="81"/>
      <c r="U33" s="81"/>
      <c r="V33" s="83"/>
    </row>
    <row r="34" spans="1:23" ht="17.25" customHeight="1">
      <c r="A34" s="1294"/>
      <c r="B34" s="1288"/>
      <c r="C34" s="1264"/>
      <c r="D34" s="1289"/>
      <c r="E34" s="1289"/>
      <c r="F34" s="1290"/>
      <c r="G34" s="1290"/>
      <c r="H34" s="1278"/>
      <c r="I34" s="1264"/>
      <c r="J34" s="1265"/>
      <c r="K34" s="80"/>
      <c r="L34" s="81"/>
      <c r="M34" s="81"/>
      <c r="N34" s="81"/>
      <c r="O34" s="81"/>
      <c r="P34" s="81"/>
      <c r="Q34" s="82"/>
      <c r="R34" s="81"/>
      <c r="S34" s="81"/>
      <c r="T34" s="81"/>
      <c r="U34" s="81"/>
      <c r="V34" s="83"/>
    </row>
    <row r="35" spans="1:23" ht="17.25" customHeight="1" thickBot="1">
      <c r="A35" s="1294"/>
      <c r="B35" s="1288"/>
      <c r="C35" s="1264"/>
      <c r="D35" s="1289"/>
      <c r="E35" s="1289"/>
      <c r="F35" s="1290"/>
      <c r="G35" s="1290"/>
      <c r="H35" s="1278"/>
      <c r="I35" s="1264"/>
      <c r="J35" s="1265"/>
      <c r="K35" s="80"/>
      <c r="L35" s="81"/>
      <c r="M35" s="81"/>
      <c r="N35" s="81"/>
      <c r="O35" s="81"/>
      <c r="P35" s="81"/>
      <c r="Q35" s="82"/>
      <c r="R35" s="81"/>
      <c r="S35" s="81"/>
      <c r="T35" s="81"/>
      <c r="U35" s="81"/>
      <c r="V35" s="83"/>
    </row>
    <row r="36" spans="1:23" ht="17.25" customHeight="1" thickTop="1">
      <c r="A36" s="1294"/>
      <c r="B36" s="1240" t="s">
        <v>89</v>
      </c>
      <c r="C36" s="1241"/>
      <c r="D36" s="1244">
        <f>SUM(D28:D35)</f>
        <v>0</v>
      </c>
      <c r="E36" s="1244">
        <f>SUM(E28:E35)</f>
        <v>0</v>
      </c>
      <c r="F36" s="1246"/>
      <c r="G36" s="1246"/>
      <c r="H36" s="1246"/>
      <c r="I36" s="1246"/>
      <c r="J36" s="1246"/>
      <c r="K36" s="88">
        <f>K28+K30+K32+K34</f>
        <v>0</v>
      </c>
      <c r="L36" s="89">
        <f t="shared" ref="L36:V37" si="2">L28+L30+L32+L34</f>
        <v>0</v>
      </c>
      <c r="M36" s="89">
        <f t="shared" si="2"/>
        <v>0</v>
      </c>
      <c r="N36" s="89">
        <f t="shared" si="2"/>
        <v>0</v>
      </c>
      <c r="O36" s="89">
        <f t="shared" si="2"/>
        <v>0</v>
      </c>
      <c r="P36" s="89">
        <f t="shared" si="2"/>
        <v>0</v>
      </c>
      <c r="Q36" s="90">
        <f t="shared" si="2"/>
        <v>0</v>
      </c>
      <c r="R36" s="89">
        <f t="shared" si="2"/>
        <v>0</v>
      </c>
      <c r="S36" s="89">
        <f t="shared" si="2"/>
        <v>0</v>
      </c>
      <c r="T36" s="89">
        <f t="shared" si="2"/>
        <v>0</v>
      </c>
      <c r="U36" s="89">
        <f t="shared" si="2"/>
        <v>0</v>
      </c>
      <c r="V36" s="91">
        <f t="shared" si="2"/>
        <v>0</v>
      </c>
    </row>
    <row r="37" spans="1:23" ht="17.25" customHeight="1" thickBot="1">
      <c r="A37" s="1295"/>
      <c r="B37" s="1242"/>
      <c r="C37" s="1243"/>
      <c r="D37" s="1245"/>
      <c r="E37" s="1245"/>
      <c r="F37" s="1247"/>
      <c r="G37" s="1247"/>
      <c r="H37" s="1247"/>
      <c r="I37" s="1247"/>
      <c r="J37" s="1247"/>
      <c r="K37" s="92">
        <f>K29+K31+K33+K35</f>
        <v>0</v>
      </c>
      <c r="L37" s="93">
        <f t="shared" si="2"/>
        <v>0</v>
      </c>
      <c r="M37" s="93">
        <f t="shared" si="2"/>
        <v>0</v>
      </c>
      <c r="N37" s="93">
        <f t="shared" si="2"/>
        <v>0</v>
      </c>
      <c r="O37" s="93">
        <f t="shared" si="2"/>
        <v>0</v>
      </c>
      <c r="P37" s="93">
        <f t="shared" si="2"/>
        <v>0</v>
      </c>
      <c r="Q37" s="94">
        <f t="shared" si="2"/>
        <v>0</v>
      </c>
      <c r="R37" s="93">
        <f t="shared" si="2"/>
        <v>0</v>
      </c>
      <c r="S37" s="93">
        <f t="shared" si="2"/>
        <v>0</v>
      </c>
      <c r="T37" s="93">
        <f t="shared" si="2"/>
        <v>0</v>
      </c>
      <c r="U37" s="93">
        <f t="shared" si="2"/>
        <v>0</v>
      </c>
      <c r="V37" s="95">
        <f t="shared" si="2"/>
        <v>0</v>
      </c>
    </row>
    <row r="38" spans="1:23" ht="17.25" customHeight="1" thickTop="1">
      <c r="A38" s="1279" t="s">
        <v>90</v>
      </c>
      <c r="B38" s="1282"/>
      <c r="C38" s="1283"/>
      <c r="D38" s="1284"/>
      <c r="E38" s="1284"/>
      <c r="F38" s="1285"/>
      <c r="G38" s="1285"/>
      <c r="H38" s="1286"/>
      <c r="I38" s="1283"/>
      <c r="J38" s="1287"/>
      <c r="K38" s="76"/>
      <c r="L38" s="77"/>
      <c r="M38" s="77"/>
      <c r="N38" s="77"/>
      <c r="O38" s="77"/>
      <c r="P38" s="77"/>
      <c r="Q38" s="78"/>
      <c r="R38" s="77"/>
      <c r="S38" s="77"/>
      <c r="T38" s="77"/>
      <c r="U38" s="77"/>
      <c r="V38" s="79"/>
    </row>
    <row r="39" spans="1:23" ht="17.25" customHeight="1">
      <c r="A39" s="1280"/>
      <c r="B39" s="1266"/>
      <c r="C39" s="1268"/>
      <c r="D39" s="1270"/>
      <c r="E39" s="1270"/>
      <c r="F39" s="1272"/>
      <c r="G39" s="1272"/>
      <c r="H39" s="1274"/>
      <c r="I39" s="1268"/>
      <c r="J39" s="1276"/>
      <c r="K39" s="80"/>
      <c r="L39" s="81"/>
      <c r="M39" s="81"/>
      <c r="N39" s="81"/>
      <c r="O39" s="81"/>
      <c r="P39" s="81"/>
      <c r="Q39" s="82"/>
      <c r="R39" s="81"/>
      <c r="S39" s="81"/>
      <c r="T39" s="81"/>
      <c r="U39" s="81"/>
      <c r="V39" s="83"/>
    </row>
    <row r="40" spans="1:23" ht="17.25" customHeight="1">
      <c r="A40" s="1280"/>
      <c r="B40" s="1288"/>
      <c r="C40" s="1264"/>
      <c r="D40" s="1289"/>
      <c r="E40" s="1289"/>
      <c r="F40" s="1290"/>
      <c r="G40" s="1290"/>
      <c r="H40" s="1278"/>
      <c r="I40" s="1264"/>
      <c r="J40" s="1265"/>
      <c r="K40" s="80"/>
      <c r="L40" s="81"/>
      <c r="M40" s="81"/>
      <c r="N40" s="81"/>
      <c r="O40" s="81"/>
      <c r="P40" s="81"/>
      <c r="Q40" s="82"/>
      <c r="R40" s="81"/>
      <c r="S40" s="81"/>
      <c r="T40" s="81"/>
      <c r="U40" s="81"/>
      <c r="V40" s="83"/>
    </row>
    <row r="41" spans="1:23" ht="17.25" customHeight="1">
      <c r="A41" s="1280"/>
      <c r="B41" s="1288"/>
      <c r="C41" s="1264"/>
      <c r="D41" s="1289"/>
      <c r="E41" s="1289"/>
      <c r="F41" s="1290"/>
      <c r="G41" s="1290"/>
      <c r="H41" s="1278"/>
      <c r="I41" s="1264"/>
      <c r="J41" s="1265"/>
      <c r="K41" s="80"/>
      <c r="L41" s="81"/>
      <c r="M41" s="81"/>
      <c r="N41" s="81"/>
      <c r="O41" s="81"/>
      <c r="P41" s="81"/>
      <c r="Q41" s="82"/>
      <c r="R41" s="81"/>
      <c r="S41" s="81"/>
      <c r="T41" s="81"/>
      <c r="U41" s="81"/>
      <c r="V41" s="83"/>
    </row>
    <row r="42" spans="1:23" ht="17.25" customHeight="1">
      <c r="A42" s="1280"/>
      <c r="B42" s="1266"/>
      <c r="C42" s="1268"/>
      <c r="D42" s="1270"/>
      <c r="E42" s="1270"/>
      <c r="F42" s="1272"/>
      <c r="G42" s="1272"/>
      <c r="H42" s="1274"/>
      <c r="I42" s="1268"/>
      <c r="J42" s="1276"/>
      <c r="K42" s="80"/>
      <c r="L42" s="81"/>
      <c r="M42" s="81"/>
      <c r="N42" s="81"/>
      <c r="O42" s="81"/>
      <c r="P42" s="81"/>
      <c r="Q42" s="82"/>
      <c r="R42" s="81"/>
      <c r="S42" s="81"/>
      <c r="T42" s="81"/>
      <c r="U42" s="81"/>
      <c r="V42" s="83"/>
    </row>
    <row r="43" spans="1:23" ht="17.25" customHeight="1" thickBot="1">
      <c r="A43" s="1280"/>
      <c r="B43" s="1267"/>
      <c r="C43" s="1269"/>
      <c r="D43" s="1271"/>
      <c r="E43" s="1271"/>
      <c r="F43" s="1273"/>
      <c r="G43" s="1273"/>
      <c r="H43" s="1275"/>
      <c r="I43" s="1269"/>
      <c r="J43" s="1277"/>
      <c r="K43" s="80"/>
      <c r="L43" s="81"/>
      <c r="M43" s="81"/>
      <c r="N43" s="81"/>
      <c r="O43" s="81"/>
      <c r="P43" s="81"/>
      <c r="Q43" s="82"/>
      <c r="R43" s="81"/>
      <c r="S43" s="81"/>
      <c r="T43" s="81"/>
      <c r="U43" s="81"/>
      <c r="V43" s="83"/>
    </row>
    <row r="44" spans="1:23" ht="17.25" customHeight="1" thickTop="1">
      <c r="A44" s="1280"/>
      <c r="B44" s="1240" t="s">
        <v>91</v>
      </c>
      <c r="C44" s="1241"/>
      <c r="D44" s="1244">
        <f>SUM(D38:D43)</f>
        <v>0</v>
      </c>
      <c r="E44" s="1244">
        <f>SUM(E38:E43)</f>
        <v>0</v>
      </c>
      <c r="F44" s="1246"/>
      <c r="G44" s="1246"/>
      <c r="H44" s="1246"/>
      <c r="I44" s="1246"/>
      <c r="J44" s="1246"/>
      <c r="K44" s="88">
        <f>K38+K40+K42</f>
        <v>0</v>
      </c>
      <c r="L44" s="89">
        <f t="shared" ref="L44:V44" si="3">L38+L40+L42</f>
        <v>0</v>
      </c>
      <c r="M44" s="89">
        <f t="shared" si="3"/>
        <v>0</v>
      </c>
      <c r="N44" s="89">
        <f t="shared" si="3"/>
        <v>0</v>
      </c>
      <c r="O44" s="89">
        <f t="shared" si="3"/>
        <v>0</v>
      </c>
      <c r="P44" s="89">
        <f t="shared" si="3"/>
        <v>0</v>
      </c>
      <c r="Q44" s="90">
        <f t="shared" si="3"/>
        <v>0</v>
      </c>
      <c r="R44" s="89">
        <f t="shared" si="3"/>
        <v>0</v>
      </c>
      <c r="S44" s="89">
        <f t="shared" si="3"/>
        <v>0</v>
      </c>
      <c r="T44" s="89">
        <f t="shared" si="3"/>
        <v>0</v>
      </c>
      <c r="U44" s="89">
        <f t="shared" si="3"/>
        <v>0</v>
      </c>
      <c r="V44" s="91">
        <f t="shared" si="3"/>
        <v>0</v>
      </c>
    </row>
    <row r="45" spans="1:23" ht="17.25" customHeight="1" thickBot="1">
      <c r="A45" s="1281"/>
      <c r="B45" s="1242"/>
      <c r="C45" s="1243"/>
      <c r="D45" s="1245"/>
      <c r="E45" s="1245"/>
      <c r="F45" s="1247"/>
      <c r="G45" s="1247"/>
      <c r="H45" s="1247"/>
      <c r="I45" s="1247"/>
      <c r="J45" s="1247"/>
      <c r="K45" s="341">
        <f>+K39+K41+K43</f>
        <v>0</v>
      </c>
      <c r="L45" s="342">
        <f t="shared" ref="L45:V45" si="4">+L39+L41+L43</f>
        <v>0</v>
      </c>
      <c r="M45" s="342">
        <f t="shared" si="4"/>
        <v>0</v>
      </c>
      <c r="N45" s="342">
        <f t="shared" si="4"/>
        <v>0</v>
      </c>
      <c r="O45" s="342">
        <f t="shared" si="4"/>
        <v>0</v>
      </c>
      <c r="P45" s="342">
        <f t="shared" si="4"/>
        <v>0</v>
      </c>
      <c r="Q45" s="343">
        <f t="shared" si="4"/>
        <v>0</v>
      </c>
      <c r="R45" s="342">
        <f t="shared" si="4"/>
        <v>0</v>
      </c>
      <c r="S45" s="342">
        <f t="shared" si="4"/>
        <v>0</v>
      </c>
      <c r="T45" s="342">
        <f t="shared" si="4"/>
        <v>0</v>
      </c>
      <c r="U45" s="342">
        <f t="shared" si="4"/>
        <v>0</v>
      </c>
      <c r="V45" s="344">
        <f t="shared" si="4"/>
        <v>0</v>
      </c>
    </row>
    <row r="46" spans="1:23" ht="17.25" customHeight="1" thickTop="1">
      <c r="A46" s="1248" t="s">
        <v>92</v>
      </c>
      <c r="B46" s="1249"/>
      <c r="C46" s="1250"/>
      <c r="D46" s="1254">
        <f>D26+D36+D44</f>
        <v>0</v>
      </c>
      <c r="E46" s="1254">
        <f>E26+E36+E44</f>
        <v>0</v>
      </c>
      <c r="F46" s="1256"/>
      <c r="G46" s="1256"/>
      <c r="H46" s="1258"/>
      <c r="I46" s="1260"/>
      <c r="J46" s="1262"/>
      <c r="K46" s="96">
        <f>K26+K36+K44</f>
        <v>0</v>
      </c>
      <c r="L46" s="89">
        <f t="shared" ref="L46:V47" si="5">L26+L36+L44</f>
        <v>0</v>
      </c>
      <c r="M46" s="89">
        <f t="shared" si="5"/>
        <v>0</v>
      </c>
      <c r="N46" s="89">
        <f t="shared" si="5"/>
        <v>0</v>
      </c>
      <c r="O46" s="89">
        <f t="shared" si="5"/>
        <v>0</v>
      </c>
      <c r="P46" s="89">
        <f t="shared" si="5"/>
        <v>0</v>
      </c>
      <c r="Q46" s="97">
        <f t="shared" si="5"/>
        <v>0</v>
      </c>
      <c r="R46" s="98">
        <f t="shared" si="5"/>
        <v>0</v>
      </c>
      <c r="S46" s="89">
        <f t="shared" si="5"/>
        <v>0</v>
      </c>
      <c r="T46" s="89">
        <f t="shared" si="5"/>
        <v>0</v>
      </c>
      <c r="U46" s="89">
        <f t="shared" si="5"/>
        <v>0</v>
      </c>
      <c r="V46" s="91">
        <f t="shared" si="5"/>
        <v>0</v>
      </c>
    </row>
    <row r="47" spans="1:23" ht="17.25" customHeight="1" thickBot="1">
      <c r="A47" s="1251"/>
      <c r="B47" s="1252"/>
      <c r="C47" s="1253"/>
      <c r="D47" s="1255"/>
      <c r="E47" s="1255"/>
      <c r="F47" s="1257"/>
      <c r="G47" s="1257"/>
      <c r="H47" s="1259"/>
      <c r="I47" s="1261"/>
      <c r="J47" s="1263"/>
      <c r="K47" s="99">
        <f>K27+K37+K45</f>
        <v>0</v>
      </c>
      <c r="L47" s="100">
        <f t="shared" si="5"/>
        <v>0</v>
      </c>
      <c r="M47" s="100">
        <f t="shared" si="5"/>
        <v>0</v>
      </c>
      <c r="N47" s="100">
        <f t="shared" si="5"/>
        <v>0</v>
      </c>
      <c r="O47" s="100">
        <f t="shared" si="5"/>
        <v>0</v>
      </c>
      <c r="P47" s="100">
        <f t="shared" si="5"/>
        <v>0</v>
      </c>
      <c r="Q47" s="101">
        <f t="shared" si="5"/>
        <v>0</v>
      </c>
      <c r="R47" s="102">
        <f t="shared" si="5"/>
        <v>0</v>
      </c>
      <c r="S47" s="100">
        <f t="shared" si="5"/>
        <v>0</v>
      </c>
      <c r="T47" s="100">
        <f t="shared" si="5"/>
        <v>0</v>
      </c>
      <c r="U47" s="100">
        <f t="shared" si="5"/>
        <v>0</v>
      </c>
      <c r="V47" s="103">
        <f t="shared" si="5"/>
        <v>0</v>
      </c>
      <c r="W47" s="345"/>
    </row>
    <row r="48" spans="1:23" ht="9" customHeight="1"/>
    <row r="49" spans="11:22" hidden="1">
      <c r="K49" s="346"/>
      <c r="L49" s="346"/>
      <c r="M49" s="346"/>
      <c r="N49" s="346"/>
      <c r="O49" s="346"/>
      <c r="P49" s="346"/>
      <c r="Q49" s="347">
        <v>0</v>
      </c>
      <c r="R49" s="346"/>
      <c r="S49" s="346"/>
      <c r="T49" s="346">
        <v>12</v>
      </c>
      <c r="U49" s="346"/>
      <c r="V49" s="346"/>
    </row>
    <row r="50" spans="11:22" hidden="1">
      <c r="K50" s="346"/>
      <c r="L50" s="346"/>
      <c r="M50" s="346"/>
      <c r="N50" s="346"/>
      <c r="O50" s="346"/>
      <c r="P50" s="346"/>
      <c r="Q50" s="347">
        <v>0</v>
      </c>
      <c r="R50" s="346"/>
      <c r="S50" s="346"/>
      <c r="T50" s="346">
        <v>12</v>
      </c>
      <c r="U50" s="346"/>
      <c r="V50" s="346"/>
    </row>
    <row r="51" spans="11:22" hidden="1">
      <c r="K51" s="346"/>
      <c r="L51" s="346"/>
      <c r="M51" s="346"/>
      <c r="N51" s="346"/>
      <c r="O51" s="346"/>
      <c r="P51" s="346"/>
      <c r="Q51" s="347">
        <v>0</v>
      </c>
      <c r="R51" s="346"/>
      <c r="S51" s="346"/>
      <c r="T51" s="346">
        <v>12</v>
      </c>
      <c r="U51" s="346"/>
      <c r="V51" s="346"/>
    </row>
  </sheetData>
  <mergeCells count="181">
    <mergeCell ref="H30:H31"/>
    <mergeCell ref="I30:I31"/>
    <mergeCell ref="J30:J31"/>
    <mergeCell ref="B32:B33"/>
    <mergeCell ref="C32:C33"/>
    <mergeCell ref="D32:D33"/>
    <mergeCell ref="E32:E33"/>
    <mergeCell ref="F32:F33"/>
    <mergeCell ref="G32:G33"/>
    <mergeCell ref="H32:H33"/>
    <mergeCell ref="I32:I33"/>
    <mergeCell ref="J32:J33"/>
    <mergeCell ref="B18:B19"/>
    <mergeCell ref="C18:C19"/>
    <mergeCell ref="D18:D19"/>
    <mergeCell ref="E18:E19"/>
    <mergeCell ref="F18:F19"/>
    <mergeCell ref="G18:G19"/>
    <mergeCell ref="H18:H19"/>
    <mergeCell ref="I18:I19"/>
    <mergeCell ref="J18:J19"/>
    <mergeCell ref="A11:A13"/>
    <mergeCell ref="B11:B13"/>
    <mergeCell ref="D11:E11"/>
    <mergeCell ref="F11:G11"/>
    <mergeCell ref="H11:J11"/>
    <mergeCell ref="K11:N11"/>
    <mergeCell ref="O11:P11"/>
    <mergeCell ref="Q11:T11"/>
    <mergeCell ref="U11:V11"/>
    <mergeCell ref="C12:C13"/>
    <mergeCell ref="D12:D13"/>
    <mergeCell ref="E12:E13"/>
    <mergeCell ref="F12:F13"/>
    <mergeCell ref="G12:G13"/>
    <mergeCell ref="H12:H13"/>
    <mergeCell ref="I12:I13"/>
    <mergeCell ref="J12:J13"/>
    <mergeCell ref="K12:K13"/>
    <mergeCell ref="L12:L13"/>
    <mergeCell ref="M12:M13"/>
    <mergeCell ref="N12:N13"/>
    <mergeCell ref="O12:O13"/>
    <mergeCell ref="P12:P13"/>
    <mergeCell ref="Q12:Q13"/>
    <mergeCell ref="R12:R13"/>
    <mergeCell ref="S12:S13"/>
    <mergeCell ref="T12:T13"/>
    <mergeCell ref="U12:U13"/>
    <mergeCell ref="V12:V13"/>
    <mergeCell ref="A14:A27"/>
    <mergeCell ref="B14:B15"/>
    <mergeCell ref="C14:C15"/>
    <mergeCell ref="D14:D15"/>
    <mergeCell ref="E14:E15"/>
    <mergeCell ref="F14:F15"/>
    <mergeCell ref="G14:G15"/>
    <mergeCell ref="H14:H15"/>
    <mergeCell ref="I14:I15"/>
    <mergeCell ref="J14:J15"/>
    <mergeCell ref="B16:B17"/>
    <mergeCell ref="C16:C17"/>
    <mergeCell ref="D16:D17"/>
    <mergeCell ref="E16:E17"/>
    <mergeCell ref="F16:F17"/>
    <mergeCell ref="G16:G17"/>
    <mergeCell ref="H16:H17"/>
    <mergeCell ref="I16:I17"/>
    <mergeCell ref="J16:J17"/>
    <mergeCell ref="B20:B21"/>
    <mergeCell ref="C20:C21"/>
    <mergeCell ref="D20:D21"/>
    <mergeCell ref="E20:E21"/>
    <mergeCell ref="F20:F21"/>
    <mergeCell ref="G20:G21"/>
    <mergeCell ref="H20:H21"/>
    <mergeCell ref="I20:I21"/>
    <mergeCell ref="J20:J21"/>
    <mergeCell ref="B22:B23"/>
    <mergeCell ref="C22:C23"/>
    <mergeCell ref="D22:D23"/>
    <mergeCell ref="E22:E23"/>
    <mergeCell ref="F22:F23"/>
    <mergeCell ref="G22:G23"/>
    <mergeCell ref="H22:H23"/>
    <mergeCell ref="I22:I23"/>
    <mergeCell ref="J22:J23"/>
    <mergeCell ref="B24:B25"/>
    <mergeCell ref="C24:C25"/>
    <mergeCell ref="D24:D25"/>
    <mergeCell ref="E24:E25"/>
    <mergeCell ref="F24:F25"/>
    <mergeCell ref="G24:G25"/>
    <mergeCell ref="H24:H25"/>
    <mergeCell ref="I24:I25"/>
    <mergeCell ref="J24:J25"/>
    <mergeCell ref="B26:C27"/>
    <mergeCell ref="D26:D27"/>
    <mergeCell ref="E26:E27"/>
    <mergeCell ref="F26:F27"/>
    <mergeCell ref="G26:G27"/>
    <mergeCell ref="H26:H27"/>
    <mergeCell ref="I26:I27"/>
    <mergeCell ref="J26:J27"/>
    <mergeCell ref="A28:A37"/>
    <mergeCell ref="B28:B29"/>
    <mergeCell ref="C28:C29"/>
    <mergeCell ref="D28:D29"/>
    <mergeCell ref="E28:E29"/>
    <mergeCell ref="F28:F29"/>
    <mergeCell ref="G28:G29"/>
    <mergeCell ref="H28:H29"/>
    <mergeCell ref="I28:I29"/>
    <mergeCell ref="J28:J29"/>
    <mergeCell ref="B30:B31"/>
    <mergeCell ref="C30:C31"/>
    <mergeCell ref="D30:D31"/>
    <mergeCell ref="E30:E31"/>
    <mergeCell ref="F30:F31"/>
    <mergeCell ref="G30:G31"/>
    <mergeCell ref="B34:B35"/>
    <mergeCell ref="C34:C35"/>
    <mergeCell ref="D34:D35"/>
    <mergeCell ref="E34:E35"/>
    <mergeCell ref="F34:F35"/>
    <mergeCell ref="G34:G35"/>
    <mergeCell ref="H34:H35"/>
    <mergeCell ref="I34:I35"/>
    <mergeCell ref="J34:J35"/>
    <mergeCell ref="B36:C37"/>
    <mergeCell ref="D36:D37"/>
    <mergeCell ref="E36:E37"/>
    <mergeCell ref="F36:F37"/>
    <mergeCell ref="G36:G37"/>
    <mergeCell ref="H36:H37"/>
    <mergeCell ref="I36:I37"/>
    <mergeCell ref="J36:J37"/>
    <mergeCell ref="A38:A45"/>
    <mergeCell ref="B38:B39"/>
    <mergeCell ref="C38:C39"/>
    <mergeCell ref="D38:D39"/>
    <mergeCell ref="E38:E39"/>
    <mergeCell ref="F38:F39"/>
    <mergeCell ref="G38:G39"/>
    <mergeCell ref="H38:H39"/>
    <mergeCell ref="I38:I39"/>
    <mergeCell ref="J38:J39"/>
    <mergeCell ref="B40:B41"/>
    <mergeCell ref="C40:C41"/>
    <mergeCell ref="D40:D41"/>
    <mergeCell ref="E40:E41"/>
    <mergeCell ref="F40:F41"/>
    <mergeCell ref="G40:G41"/>
    <mergeCell ref="I40:I41"/>
    <mergeCell ref="J40:J41"/>
    <mergeCell ref="B42:B43"/>
    <mergeCell ref="C42:C43"/>
    <mergeCell ref="D42:D43"/>
    <mergeCell ref="E42:E43"/>
    <mergeCell ref="F42:F43"/>
    <mergeCell ref="G42:G43"/>
    <mergeCell ref="H42:H43"/>
    <mergeCell ref="I42:I43"/>
    <mergeCell ref="J42:J43"/>
    <mergeCell ref="H40:H41"/>
    <mergeCell ref="B44:C45"/>
    <mergeCell ref="D44:D45"/>
    <mergeCell ref="E44:E45"/>
    <mergeCell ref="F44:F45"/>
    <mergeCell ref="G44:G45"/>
    <mergeCell ref="H44:H45"/>
    <mergeCell ref="I44:I45"/>
    <mergeCell ref="J44:J45"/>
    <mergeCell ref="A46:C47"/>
    <mergeCell ref="D46:D47"/>
    <mergeCell ref="E46:E47"/>
    <mergeCell ref="F46:F47"/>
    <mergeCell ref="G46:G47"/>
    <mergeCell ref="H46:H47"/>
    <mergeCell ref="I46:I47"/>
    <mergeCell ref="J46:J47"/>
  </mergeCells>
  <phoneticPr fontId="2"/>
  <pageMargins left="0.7" right="0.7" top="0.75" bottom="0.75" header="0.3" footer="0.3"/>
  <pageSetup paperSize="9" scale="67" orientation="landscape" r:id="rId1"/>
  <extLst>
    <ext xmlns:x14="http://schemas.microsoft.com/office/spreadsheetml/2009/9/main" uri="{CCE6A557-97BC-4b89-ADB6-D9C93CAAB3DF}">
      <x14:dataValidations xmlns:xm="http://schemas.microsoft.com/office/excel/2006/main" count="2">
        <x14:dataValidation imeMode="halfAlpha" allowBlank="1" showInputMessage="1" showErrorMessage="1">
          <xm:sqref>D36:E36 IZ36:JA36 SV36:SW36 ACR36:ACS36 AMN36:AMO36 AWJ36:AWK36 BGF36:BGG36 BQB36:BQC36 BZX36:BZY36 CJT36:CJU36 CTP36:CTQ36 DDL36:DDM36 DNH36:DNI36 DXD36:DXE36 EGZ36:EHA36 EQV36:EQW36 FAR36:FAS36 FKN36:FKO36 FUJ36:FUK36 GEF36:GEG36 GOB36:GOC36 GXX36:GXY36 HHT36:HHU36 HRP36:HRQ36 IBL36:IBM36 ILH36:ILI36 IVD36:IVE36 JEZ36:JFA36 JOV36:JOW36 JYR36:JYS36 KIN36:KIO36 KSJ36:KSK36 LCF36:LCG36 LMB36:LMC36 LVX36:LVY36 MFT36:MFU36 MPP36:MPQ36 MZL36:MZM36 NJH36:NJI36 NTD36:NTE36 OCZ36:ODA36 OMV36:OMW36 OWR36:OWS36 PGN36:PGO36 PQJ36:PQK36 QAF36:QAG36 QKB36:QKC36 QTX36:QTY36 RDT36:RDU36 RNP36:RNQ36 RXL36:RXM36 SHH36:SHI36 SRD36:SRE36 TAZ36:TBA36 TKV36:TKW36 TUR36:TUS36 UEN36:UEO36 UOJ36:UOK36 UYF36:UYG36 VIB36:VIC36 VRX36:VRY36 WBT36:WBU36 WLP36:WLQ36 WVL36:WVM36 D65572:E65572 IZ65572:JA65572 SV65572:SW65572 ACR65572:ACS65572 AMN65572:AMO65572 AWJ65572:AWK65572 BGF65572:BGG65572 BQB65572:BQC65572 BZX65572:BZY65572 CJT65572:CJU65572 CTP65572:CTQ65572 DDL65572:DDM65572 DNH65572:DNI65572 DXD65572:DXE65572 EGZ65572:EHA65572 EQV65572:EQW65572 FAR65572:FAS65572 FKN65572:FKO65572 FUJ65572:FUK65572 GEF65572:GEG65572 GOB65572:GOC65572 GXX65572:GXY65572 HHT65572:HHU65572 HRP65572:HRQ65572 IBL65572:IBM65572 ILH65572:ILI65572 IVD65572:IVE65572 JEZ65572:JFA65572 JOV65572:JOW65572 JYR65572:JYS65572 KIN65572:KIO65572 KSJ65572:KSK65572 LCF65572:LCG65572 LMB65572:LMC65572 LVX65572:LVY65572 MFT65572:MFU65572 MPP65572:MPQ65572 MZL65572:MZM65572 NJH65572:NJI65572 NTD65572:NTE65572 OCZ65572:ODA65572 OMV65572:OMW65572 OWR65572:OWS65572 PGN65572:PGO65572 PQJ65572:PQK65572 QAF65572:QAG65572 QKB65572:QKC65572 QTX65572:QTY65572 RDT65572:RDU65572 RNP65572:RNQ65572 RXL65572:RXM65572 SHH65572:SHI65572 SRD65572:SRE65572 TAZ65572:TBA65572 TKV65572:TKW65572 TUR65572:TUS65572 UEN65572:UEO65572 UOJ65572:UOK65572 UYF65572:UYG65572 VIB65572:VIC65572 VRX65572:VRY65572 WBT65572:WBU65572 WLP65572:WLQ65572 WVL65572:WVM65572 D131108:E131108 IZ131108:JA131108 SV131108:SW131108 ACR131108:ACS131108 AMN131108:AMO131108 AWJ131108:AWK131108 BGF131108:BGG131108 BQB131108:BQC131108 BZX131108:BZY131108 CJT131108:CJU131108 CTP131108:CTQ131108 DDL131108:DDM131108 DNH131108:DNI131108 DXD131108:DXE131108 EGZ131108:EHA131108 EQV131108:EQW131108 FAR131108:FAS131108 FKN131108:FKO131108 FUJ131108:FUK131108 GEF131108:GEG131108 GOB131108:GOC131108 GXX131108:GXY131108 HHT131108:HHU131108 HRP131108:HRQ131108 IBL131108:IBM131108 ILH131108:ILI131108 IVD131108:IVE131108 JEZ131108:JFA131108 JOV131108:JOW131108 JYR131108:JYS131108 KIN131108:KIO131108 KSJ131108:KSK131108 LCF131108:LCG131108 LMB131108:LMC131108 LVX131108:LVY131108 MFT131108:MFU131108 MPP131108:MPQ131108 MZL131108:MZM131108 NJH131108:NJI131108 NTD131108:NTE131108 OCZ131108:ODA131108 OMV131108:OMW131108 OWR131108:OWS131108 PGN131108:PGO131108 PQJ131108:PQK131108 QAF131108:QAG131108 QKB131108:QKC131108 QTX131108:QTY131108 RDT131108:RDU131108 RNP131108:RNQ131108 RXL131108:RXM131108 SHH131108:SHI131108 SRD131108:SRE131108 TAZ131108:TBA131108 TKV131108:TKW131108 TUR131108:TUS131108 UEN131108:UEO131108 UOJ131108:UOK131108 UYF131108:UYG131108 VIB131108:VIC131108 VRX131108:VRY131108 WBT131108:WBU131108 WLP131108:WLQ131108 WVL131108:WVM131108 D196644:E196644 IZ196644:JA196644 SV196644:SW196644 ACR196644:ACS196644 AMN196644:AMO196644 AWJ196644:AWK196644 BGF196644:BGG196644 BQB196644:BQC196644 BZX196644:BZY196644 CJT196644:CJU196644 CTP196644:CTQ196644 DDL196644:DDM196644 DNH196644:DNI196644 DXD196644:DXE196644 EGZ196644:EHA196644 EQV196644:EQW196644 FAR196644:FAS196644 FKN196644:FKO196644 FUJ196644:FUK196644 GEF196644:GEG196644 GOB196644:GOC196644 GXX196644:GXY196644 HHT196644:HHU196644 HRP196644:HRQ196644 IBL196644:IBM196644 ILH196644:ILI196644 IVD196644:IVE196644 JEZ196644:JFA196644 JOV196644:JOW196644 JYR196644:JYS196644 KIN196644:KIO196644 KSJ196644:KSK196644 LCF196644:LCG196644 LMB196644:LMC196644 LVX196644:LVY196644 MFT196644:MFU196644 MPP196644:MPQ196644 MZL196644:MZM196644 NJH196644:NJI196644 NTD196644:NTE196644 OCZ196644:ODA196644 OMV196644:OMW196644 OWR196644:OWS196644 PGN196644:PGO196644 PQJ196644:PQK196644 QAF196644:QAG196644 QKB196644:QKC196644 QTX196644:QTY196644 RDT196644:RDU196644 RNP196644:RNQ196644 RXL196644:RXM196644 SHH196644:SHI196644 SRD196644:SRE196644 TAZ196644:TBA196644 TKV196644:TKW196644 TUR196644:TUS196644 UEN196644:UEO196644 UOJ196644:UOK196644 UYF196644:UYG196644 VIB196644:VIC196644 VRX196644:VRY196644 WBT196644:WBU196644 WLP196644:WLQ196644 WVL196644:WVM196644 D262180:E262180 IZ262180:JA262180 SV262180:SW262180 ACR262180:ACS262180 AMN262180:AMO262180 AWJ262180:AWK262180 BGF262180:BGG262180 BQB262180:BQC262180 BZX262180:BZY262180 CJT262180:CJU262180 CTP262180:CTQ262180 DDL262180:DDM262180 DNH262180:DNI262180 DXD262180:DXE262180 EGZ262180:EHA262180 EQV262180:EQW262180 FAR262180:FAS262180 FKN262180:FKO262180 FUJ262180:FUK262180 GEF262180:GEG262180 GOB262180:GOC262180 GXX262180:GXY262180 HHT262180:HHU262180 HRP262180:HRQ262180 IBL262180:IBM262180 ILH262180:ILI262180 IVD262180:IVE262180 JEZ262180:JFA262180 JOV262180:JOW262180 JYR262180:JYS262180 KIN262180:KIO262180 KSJ262180:KSK262180 LCF262180:LCG262180 LMB262180:LMC262180 LVX262180:LVY262180 MFT262180:MFU262180 MPP262180:MPQ262180 MZL262180:MZM262180 NJH262180:NJI262180 NTD262180:NTE262180 OCZ262180:ODA262180 OMV262180:OMW262180 OWR262180:OWS262180 PGN262180:PGO262180 PQJ262180:PQK262180 QAF262180:QAG262180 QKB262180:QKC262180 QTX262180:QTY262180 RDT262180:RDU262180 RNP262180:RNQ262180 RXL262180:RXM262180 SHH262180:SHI262180 SRD262180:SRE262180 TAZ262180:TBA262180 TKV262180:TKW262180 TUR262180:TUS262180 UEN262180:UEO262180 UOJ262180:UOK262180 UYF262180:UYG262180 VIB262180:VIC262180 VRX262180:VRY262180 WBT262180:WBU262180 WLP262180:WLQ262180 WVL262180:WVM262180 D327716:E327716 IZ327716:JA327716 SV327716:SW327716 ACR327716:ACS327716 AMN327716:AMO327716 AWJ327716:AWK327716 BGF327716:BGG327716 BQB327716:BQC327716 BZX327716:BZY327716 CJT327716:CJU327716 CTP327716:CTQ327716 DDL327716:DDM327716 DNH327716:DNI327716 DXD327716:DXE327716 EGZ327716:EHA327716 EQV327716:EQW327716 FAR327716:FAS327716 FKN327716:FKO327716 FUJ327716:FUK327716 GEF327716:GEG327716 GOB327716:GOC327716 GXX327716:GXY327716 HHT327716:HHU327716 HRP327716:HRQ327716 IBL327716:IBM327716 ILH327716:ILI327716 IVD327716:IVE327716 JEZ327716:JFA327716 JOV327716:JOW327716 JYR327716:JYS327716 KIN327716:KIO327716 KSJ327716:KSK327716 LCF327716:LCG327716 LMB327716:LMC327716 LVX327716:LVY327716 MFT327716:MFU327716 MPP327716:MPQ327716 MZL327716:MZM327716 NJH327716:NJI327716 NTD327716:NTE327716 OCZ327716:ODA327716 OMV327716:OMW327716 OWR327716:OWS327716 PGN327716:PGO327716 PQJ327716:PQK327716 QAF327716:QAG327716 QKB327716:QKC327716 QTX327716:QTY327716 RDT327716:RDU327716 RNP327716:RNQ327716 RXL327716:RXM327716 SHH327716:SHI327716 SRD327716:SRE327716 TAZ327716:TBA327716 TKV327716:TKW327716 TUR327716:TUS327716 UEN327716:UEO327716 UOJ327716:UOK327716 UYF327716:UYG327716 VIB327716:VIC327716 VRX327716:VRY327716 WBT327716:WBU327716 WLP327716:WLQ327716 WVL327716:WVM327716 D393252:E393252 IZ393252:JA393252 SV393252:SW393252 ACR393252:ACS393252 AMN393252:AMO393252 AWJ393252:AWK393252 BGF393252:BGG393252 BQB393252:BQC393252 BZX393252:BZY393252 CJT393252:CJU393252 CTP393252:CTQ393252 DDL393252:DDM393252 DNH393252:DNI393252 DXD393252:DXE393252 EGZ393252:EHA393252 EQV393252:EQW393252 FAR393252:FAS393252 FKN393252:FKO393252 FUJ393252:FUK393252 GEF393252:GEG393252 GOB393252:GOC393252 GXX393252:GXY393252 HHT393252:HHU393252 HRP393252:HRQ393252 IBL393252:IBM393252 ILH393252:ILI393252 IVD393252:IVE393252 JEZ393252:JFA393252 JOV393252:JOW393252 JYR393252:JYS393252 KIN393252:KIO393252 KSJ393252:KSK393252 LCF393252:LCG393252 LMB393252:LMC393252 LVX393252:LVY393252 MFT393252:MFU393252 MPP393252:MPQ393252 MZL393252:MZM393252 NJH393252:NJI393252 NTD393252:NTE393252 OCZ393252:ODA393252 OMV393252:OMW393252 OWR393252:OWS393252 PGN393252:PGO393252 PQJ393252:PQK393252 QAF393252:QAG393252 QKB393252:QKC393252 QTX393252:QTY393252 RDT393252:RDU393252 RNP393252:RNQ393252 RXL393252:RXM393252 SHH393252:SHI393252 SRD393252:SRE393252 TAZ393252:TBA393252 TKV393252:TKW393252 TUR393252:TUS393252 UEN393252:UEO393252 UOJ393252:UOK393252 UYF393252:UYG393252 VIB393252:VIC393252 VRX393252:VRY393252 WBT393252:WBU393252 WLP393252:WLQ393252 WVL393252:WVM393252 D458788:E458788 IZ458788:JA458788 SV458788:SW458788 ACR458788:ACS458788 AMN458788:AMO458788 AWJ458788:AWK458788 BGF458788:BGG458788 BQB458788:BQC458788 BZX458788:BZY458788 CJT458788:CJU458788 CTP458788:CTQ458788 DDL458788:DDM458788 DNH458788:DNI458788 DXD458788:DXE458788 EGZ458788:EHA458788 EQV458788:EQW458788 FAR458788:FAS458788 FKN458788:FKO458788 FUJ458788:FUK458788 GEF458788:GEG458788 GOB458788:GOC458788 GXX458788:GXY458788 HHT458788:HHU458788 HRP458788:HRQ458788 IBL458788:IBM458788 ILH458788:ILI458788 IVD458788:IVE458788 JEZ458788:JFA458788 JOV458788:JOW458788 JYR458788:JYS458788 KIN458788:KIO458788 KSJ458788:KSK458788 LCF458788:LCG458788 LMB458788:LMC458788 LVX458788:LVY458788 MFT458788:MFU458788 MPP458788:MPQ458788 MZL458788:MZM458788 NJH458788:NJI458788 NTD458788:NTE458788 OCZ458788:ODA458788 OMV458788:OMW458788 OWR458788:OWS458788 PGN458788:PGO458788 PQJ458788:PQK458788 QAF458788:QAG458788 QKB458788:QKC458788 QTX458788:QTY458788 RDT458788:RDU458788 RNP458788:RNQ458788 RXL458788:RXM458788 SHH458788:SHI458788 SRD458788:SRE458788 TAZ458788:TBA458788 TKV458788:TKW458788 TUR458788:TUS458788 UEN458788:UEO458788 UOJ458788:UOK458788 UYF458788:UYG458788 VIB458788:VIC458788 VRX458788:VRY458788 WBT458788:WBU458788 WLP458788:WLQ458788 WVL458788:WVM458788 D524324:E524324 IZ524324:JA524324 SV524324:SW524324 ACR524324:ACS524324 AMN524324:AMO524324 AWJ524324:AWK524324 BGF524324:BGG524324 BQB524324:BQC524324 BZX524324:BZY524324 CJT524324:CJU524324 CTP524324:CTQ524324 DDL524324:DDM524324 DNH524324:DNI524324 DXD524324:DXE524324 EGZ524324:EHA524324 EQV524324:EQW524324 FAR524324:FAS524324 FKN524324:FKO524324 FUJ524324:FUK524324 GEF524324:GEG524324 GOB524324:GOC524324 GXX524324:GXY524324 HHT524324:HHU524324 HRP524324:HRQ524324 IBL524324:IBM524324 ILH524324:ILI524324 IVD524324:IVE524324 JEZ524324:JFA524324 JOV524324:JOW524324 JYR524324:JYS524324 KIN524324:KIO524324 KSJ524324:KSK524324 LCF524324:LCG524324 LMB524324:LMC524324 LVX524324:LVY524324 MFT524324:MFU524324 MPP524324:MPQ524324 MZL524324:MZM524324 NJH524324:NJI524324 NTD524324:NTE524324 OCZ524324:ODA524324 OMV524324:OMW524324 OWR524324:OWS524324 PGN524324:PGO524324 PQJ524324:PQK524324 QAF524324:QAG524324 QKB524324:QKC524324 QTX524324:QTY524324 RDT524324:RDU524324 RNP524324:RNQ524324 RXL524324:RXM524324 SHH524324:SHI524324 SRD524324:SRE524324 TAZ524324:TBA524324 TKV524324:TKW524324 TUR524324:TUS524324 UEN524324:UEO524324 UOJ524324:UOK524324 UYF524324:UYG524324 VIB524324:VIC524324 VRX524324:VRY524324 WBT524324:WBU524324 WLP524324:WLQ524324 WVL524324:WVM524324 D589860:E589860 IZ589860:JA589860 SV589860:SW589860 ACR589860:ACS589860 AMN589860:AMO589860 AWJ589860:AWK589860 BGF589860:BGG589860 BQB589860:BQC589860 BZX589860:BZY589860 CJT589860:CJU589860 CTP589860:CTQ589860 DDL589860:DDM589860 DNH589860:DNI589860 DXD589860:DXE589860 EGZ589860:EHA589860 EQV589860:EQW589860 FAR589860:FAS589860 FKN589860:FKO589860 FUJ589860:FUK589860 GEF589860:GEG589860 GOB589860:GOC589860 GXX589860:GXY589860 HHT589860:HHU589860 HRP589860:HRQ589860 IBL589860:IBM589860 ILH589860:ILI589860 IVD589860:IVE589860 JEZ589860:JFA589860 JOV589860:JOW589860 JYR589860:JYS589860 KIN589860:KIO589860 KSJ589860:KSK589860 LCF589860:LCG589860 LMB589860:LMC589860 LVX589860:LVY589860 MFT589860:MFU589860 MPP589860:MPQ589860 MZL589860:MZM589860 NJH589860:NJI589860 NTD589860:NTE589860 OCZ589860:ODA589860 OMV589860:OMW589860 OWR589860:OWS589860 PGN589860:PGO589860 PQJ589860:PQK589860 QAF589860:QAG589860 QKB589860:QKC589860 QTX589860:QTY589860 RDT589860:RDU589860 RNP589860:RNQ589860 RXL589860:RXM589860 SHH589860:SHI589860 SRD589860:SRE589860 TAZ589860:TBA589860 TKV589860:TKW589860 TUR589860:TUS589860 UEN589860:UEO589860 UOJ589860:UOK589860 UYF589860:UYG589860 VIB589860:VIC589860 VRX589860:VRY589860 WBT589860:WBU589860 WLP589860:WLQ589860 WVL589860:WVM589860 D655396:E655396 IZ655396:JA655396 SV655396:SW655396 ACR655396:ACS655396 AMN655396:AMO655396 AWJ655396:AWK655396 BGF655396:BGG655396 BQB655396:BQC655396 BZX655396:BZY655396 CJT655396:CJU655396 CTP655396:CTQ655396 DDL655396:DDM655396 DNH655396:DNI655396 DXD655396:DXE655396 EGZ655396:EHA655396 EQV655396:EQW655396 FAR655396:FAS655396 FKN655396:FKO655396 FUJ655396:FUK655396 GEF655396:GEG655396 GOB655396:GOC655396 GXX655396:GXY655396 HHT655396:HHU655396 HRP655396:HRQ655396 IBL655396:IBM655396 ILH655396:ILI655396 IVD655396:IVE655396 JEZ655396:JFA655396 JOV655396:JOW655396 JYR655396:JYS655396 KIN655396:KIO655396 KSJ655396:KSK655396 LCF655396:LCG655396 LMB655396:LMC655396 LVX655396:LVY655396 MFT655396:MFU655396 MPP655396:MPQ655396 MZL655396:MZM655396 NJH655396:NJI655396 NTD655396:NTE655396 OCZ655396:ODA655396 OMV655396:OMW655396 OWR655396:OWS655396 PGN655396:PGO655396 PQJ655396:PQK655396 QAF655396:QAG655396 QKB655396:QKC655396 QTX655396:QTY655396 RDT655396:RDU655396 RNP655396:RNQ655396 RXL655396:RXM655396 SHH655396:SHI655396 SRD655396:SRE655396 TAZ655396:TBA655396 TKV655396:TKW655396 TUR655396:TUS655396 UEN655396:UEO655396 UOJ655396:UOK655396 UYF655396:UYG655396 VIB655396:VIC655396 VRX655396:VRY655396 WBT655396:WBU655396 WLP655396:WLQ655396 WVL655396:WVM655396 D720932:E720932 IZ720932:JA720932 SV720932:SW720932 ACR720932:ACS720932 AMN720932:AMO720932 AWJ720932:AWK720932 BGF720932:BGG720932 BQB720932:BQC720932 BZX720932:BZY720932 CJT720932:CJU720932 CTP720932:CTQ720932 DDL720932:DDM720932 DNH720932:DNI720932 DXD720932:DXE720932 EGZ720932:EHA720932 EQV720932:EQW720932 FAR720932:FAS720932 FKN720932:FKO720932 FUJ720932:FUK720932 GEF720932:GEG720932 GOB720932:GOC720932 GXX720932:GXY720932 HHT720932:HHU720932 HRP720932:HRQ720932 IBL720932:IBM720932 ILH720932:ILI720932 IVD720932:IVE720932 JEZ720932:JFA720932 JOV720932:JOW720932 JYR720932:JYS720932 KIN720932:KIO720932 KSJ720932:KSK720932 LCF720932:LCG720932 LMB720932:LMC720932 LVX720932:LVY720932 MFT720932:MFU720932 MPP720932:MPQ720932 MZL720932:MZM720932 NJH720932:NJI720932 NTD720932:NTE720932 OCZ720932:ODA720932 OMV720932:OMW720932 OWR720932:OWS720932 PGN720932:PGO720932 PQJ720932:PQK720932 QAF720932:QAG720932 QKB720932:QKC720932 QTX720932:QTY720932 RDT720932:RDU720932 RNP720932:RNQ720932 RXL720932:RXM720932 SHH720932:SHI720932 SRD720932:SRE720932 TAZ720932:TBA720932 TKV720932:TKW720932 TUR720932:TUS720932 UEN720932:UEO720932 UOJ720932:UOK720932 UYF720932:UYG720932 VIB720932:VIC720932 VRX720932:VRY720932 WBT720932:WBU720932 WLP720932:WLQ720932 WVL720932:WVM720932 D786468:E786468 IZ786468:JA786468 SV786468:SW786468 ACR786468:ACS786468 AMN786468:AMO786468 AWJ786468:AWK786468 BGF786468:BGG786468 BQB786468:BQC786468 BZX786468:BZY786468 CJT786468:CJU786468 CTP786468:CTQ786468 DDL786468:DDM786468 DNH786468:DNI786468 DXD786468:DXE786468 EGZ786468:EHA786468 EQV786468:EQW786468 FAR786468:FAS786468 FKN786468:FKO786468 FUJ786468:FUK786468 GEF786468:GEG786468 GOB786468:GOC786468 GXX786468:GXY786468 HHT786468:HHU786468 HRP786468:HRQ786468 IBL786468:IBM786468 ILH786468:ILI786468 IVD786468:IVE786468 JEZ786468:JFA786468 JOV786468:JOW786468 JYR786468:JYS786468 KIN786468:KIO786468 KSJ786468:KSK786468 LCF786468:LCG786468 LMB786468:LMC786468 LVX786468:LVY786468 MFT786468:MFU786468 MPP786468:MPQ786468 MZL786468:MZM786468 NJH786468:NJI786468 NTD786468:NTE786468 OCZ786468:ODA786468 OMV786468:OMW786468 OWR786468:OWS786468 PGN786468:PGO786468 PQJ786468:PQK786468 QAF786468:QAG786468 QKB786468:QKC786468 QTX786468:QTY786468 RDT786468:RDU786468 RNP786468:RNQ786468 RXL786468:RXM786468 SHH786468:SHI786468 SRD786468:SRE786468 TAZ786468:TBA786468 TKV786468:TKW786468 TUR786468:TUS786468 UEN786468:UEO786468 UOJ786468:UOK786468 UYF786468:UYG786468 VIB786468:VIC786468 VRX786468:VRY786468 WBT786468:WBU786468 WLP786468:WLQ786468 WVL786468:WVM786468 D852004:E852004 IZ852004:JA852004 SV852004:SW852004 ACR852004:ACS852004 AMN852004:AMO852004 AWJ852004:AWK852004 BGF852004:BGG852004 BQB852004:BQC852004 BZX852004:BZY852004 CJT852004:CJU852004 CTP852004:CTQ852004 DDL852004:DDM852004 DNH852004:DNI852004 DXD852004:DXE852004 EGZ852004:EHA852004 EQV852004:EQW852004 FAR852004:FAS852004 FKN852004:FKO852004 FUJ852004:FUK852004 GEF852004:GEG852004 GOB852004:GOC852004 GXX852004:GXY852004 HHT852004:HHU852004 HRP852004:HRQ852004 IBL852004:IBM852004 ILH852004:ILI852004 IVD852004:IVE852004 JEZ852004:JFA852004 JOV852004:JOW852004 JYR852004:JYS852004 KIN852004:KIO852004 KSJ852004:KSK852004 LCF852004:LCG852004 LMB852004:LMC852004 LVX852004:LVY852004 MFT852004:MFU852004 MPP852004:MPQ852004 MZL852004:MZM852004 NJH852004:NJI852004 NTD852004:NTE852004 OCZ852004:ODA852004 OMV852004:OMW852004 OWR852004:OWS852004 PGN852004:PGO852004 PQJ852004:PQK852004 QAF852004:QAG852004 QKB852004:QKC852004 QTX852004:QTY852004 RDT852004:RDU852004 RNP852004:RNQ852004 RXL852004:RXM852004 SHH852004:SHI852004 SRD852004:SRE852004 TAZ852004:TBA852004 TKV852004:TKW852004 TUR852004:TUS852004 UEN852004:UEO852004 UOJ852004:UOK852004 UYF852004:UYG852004 VIB852004:VIC852004 VRX852004:VRY852004 WBT852004:WBU852004 WLP852004:WLQ852004 WVL852004:WVM852004 D917540:E917540 IZ917540:JA917540 SV917540:SW917540 ACR917540:ACS917540 AMN917540:AMO917540 AWJ917540:AWK917540 BGF917540:BGG917540 BQB917540:BQC917540 BZX917540:BZY917540 CJT917540:CJU917540 CTP917540:CTQ917540 DDL917540:DDM917540 DNH917540:DNI917540 DXD917540:DXE917540 EGZ917540:EHA917540 EQV917540:EQW917540 FAR917540:FAS917540 FKN917540:FKO917540 FUJ917540:FUK917540 GEF917540:GEG917540 GOB917540:GOC917540 GXX917540:GXY917540 HHT917540:HHU917540 HRP917540:HRQ917540 IBL917540:IBM917540 ILH917540:ILI917540 IVD917540:IVE917540 JEZ917540:JFA917540 JOV917540:JOW917540 JYR917540:JYS917540 KIN917540:KIO917540 KSJ917540:KSK917540 LCF917540:LCG917540 LMB917540:LMC917540 LVX917540:LVY917540 MFT917540:MFU917540 MPP917540:MPQ917540 MZL917540:MZM917540 NJH917540:NJI917540 NTD917540:NTE917540 OCZ917540:ODA917540 OMV917540:OMW917540 OWR917540:OWS917540 PGN917540:PGO917540 PQJ917540:PQK917540 QAF917540:QAG917540 QKB917540:QKC917540 QTX917540:QTY917540 RDT917540:RDU917540 RNP917540:RNQ917540 RXL917540:RXM917540 SHH917540:SHI917540 SRD917540:SRE917540 TAZ917540:TBA917540 TKV917540:TKW917540 TUR917540:TUS917540 UEN917540:UEO917540 UOJ917540:UOK917540 UYF917540:UYG917540 VIB917540:VIC917540 VRX917540:VRY917540 WBT917540:WBU917540 WLP917540:WLQ917540 WVL917540:WVM917540 D983076:E983076 IZ983076:JA983076 SV983076:SW983076 ACR983076:ACS983076 AMN983076:AMO983076 AWJ983076:AWK983076 BGF983076:BGG983076 BQB983076:BQC983076 BZX983076:BZY983076 CJT983076:CJU983076 CTP983076:CTQ983076 DDL983076:DDM983076 DNH983076:DNI983076 DXD983076:DXE983076 EGZ983076:EHA983076 EQV983076:EQW983076 FAR983076:FAS983076 FKN983076:FKO983076 FUJ983076:FUK983076 GEF983076:GEG983076 GOB983076:GOC983076 GXX983076:GXY983076 HHT983076:HHU983076 HRP983076:HRQ983076 IBL983076:IBM983076 ILH983076:ILI983076 IVD983076:IVE983076 JEZ983076:JFA983076 JOV983076:JOW983076 JYR983076:JYS983076 KIN983076:KIO983076 KSJ983076:KSK983076 LCF983076:LCG983076 LMB983076:LMC983076 LVX983076:LVY983076 MFT983076:MFU983076 MPP983076:MPQ983076 MZL983076:MZM983076 NJH983076:NJI983076 NTD983076:NTE983076 OCZ983076:ODA983076 OMV983076:OMW983076 OWR983076:OWS983076 PGN983076:PGO983076 PQJ983076:PQK983076 QAF983076:QAG983076 QKB983076:QKC983076 QTX983076:QTY983076 RDT983076:RDU983076 RNP983076:RNQ983076 RXL983076:RXM983076 SHH983076:SHI983076 SRD983076:SRE983076 TAZ983076:TBA983076 TKV983076:TKW983076 TUR983076:TUS983076 UEN983076:UEO983076 UOJ983076:UOK983076 UYF983076:UYG983076 VIB983076:VIC983076 VRX983076:VRY983076 WBT983076:WBU983076 WLP983076:WLQ983076 WVL983076:WVM983076 K14:V47 JG14:JR47 TC14:TN47 ACY14:ADJ47 AMU14:ANF47 AWQ14:AXB47 BGM14:BGX47 BQI14:BQT47 CAE14:CAP47 CKA14:CKL47 CTW14:CUH47 DDS14:DED47 DNO14:DNZ47 DXK14:DXV47 EHG14:EHR47 ERC14:ERN47 FAY14:FBJ47 FKU14:FLF47 FUQ14:FVB47 GEM14:GEX47 GOI14:GOT47 GYE14:GYP47 HIA14:HIL47 HRW14:HSH47 IBS14:ICD47 ILO14:ILZ47 IVK14:IVV47 JFG14:JFR47 JPC14:JPN47 JYY14:JZJ47 KIU14:KJF47 KSQ14:KTB47 LCM14:LCX47 LMI14:LMT47 LWE14:LWP47 MGA14:MGL47 MPW14:MQH47 MZS14:NAD47 NJO14:NJZ47 NTK14:NTV47 ODG14:ODR47 ONC14:ONN47 OWY14:OXJ47 PGU14:PHF47 PQQ14:PRB47 QAM14:QAX47 QKI14:QKT47 QUE14:QUP47 REA14:REL47 RNW14:ROH47 RXS14:RYD47 SHO14:SHZ47 SRK14:SRV47 TBG14:TBR47 TLC14:TLN47 TUY14:TVJ47 UEU14:UFF47 UOQ14:UPB47 UYM14:UYX47 VII14:VIT47 VSE14:VSP47 WCA14:WCL47 WLW14:WMH47 WVS14:WWD47 K65550:V65583 JG65550:JR65583 TC65550:TN65583 ACY65550:ADJ65583 AMU65550:ANF65583 AWQ65550:AXB65583 BGM65550:BGX65583 BQI65550:BQT65583 CAE65550:CAP65583 CKA65550:CKL65583 CTW65550:CUH65583 DDS65550:DED65583 DNO65550:DNZ65583 DXK65550:DXV65583 EHG65550:EHR65583 ERC65550:ERN65583 FAY65550:FBJ65583 FKU65550:FLF65583 FUQ65550:FVB65583 GEM65550:GEX65583 GOI65550:GOT65583 GYE65550:GYP65583 HIA65550:HIL65583 HRW65550:HSH65583 IBS65550:ICD65583 ILO65550:ILZ65583 IVK65550:IVV65583 JFG65550:JFR65583 JPC65550:JPN65583 JYY65550:JZJ65583 KIU65550:KJF65583 KSQ65550:KTB65583 LCM65550:LCX65583 LMI65550:LMT65583 LWE65550:LWP65583 MGA65550:MGL65583 MPW65550:MQH65583 MZS65550:NAD65583 NJO65550:NJZ65583 NTK65550:NTV65583 ODG65550:ODR65583 ONC65550:ONN65583 OWY65550:OXJ65583 PGU65550:PHF65583 PQQ65550:PRB65583 QAM65550:QAX65583 QKI65550:QKT65583 QUE65550:QUP65583 REA65550:REL65583 RNW65550:ROH65583 RXS65550:RYD65583 SHO65550:SHZ65583 SRK65550:SRV65583 TBG65550:TBR65583 TLC65550:TLN65583 TUY65550:TVJ65583 UEU65550:UFF65583 UOQ65550:UPB65583 UYM65550:UYX65583 VII65550:VIT65583 VSE65550:VSP65583 WCA65550:WCL65583 WLW65550:WMH65583 WVS65550:WWD65583 K131086:V131119 JG131086:JR131119 TC131086:TN131119 ACY131086:ADJ131119 AMU131086:ANF131119 AWQ131086:AXB131119 BGM131086:BGX131119 BQI131086:BQT131119 CAE131086:CAP131119 CKA131086:CKL131119 CTW131086:CUH131119 DDS131086:DED131119 DNO131086:DNZ131119 DXK131086:DXV131119 EHG131086:EHR131119 ERC131086:ERN131119 FAY131086:FBJ131119 FKU131086:FLF131119 FUQ131086:FVB131119 GEM131086:GEX131119 GOI131086:GOT131119 GYE131086:GYP131119 HIA131086:HIL131119 HRW131086:HSH131119 IBS131086:ICD131119 ILO131086:ILZ131119 IVK131086:IVV131119 JFG131086:JFR131119 JPC131086:JPN131119 JYY131086:JZJ131119 KIU131086:KJF131119 KSQ131086:KTB131119 LCM131086:LCX131119 LMI131086:LMT131119 LWE131086:LWP131119 MGA131086:MGL131119 MPW131086:MQH131119 MZS131086:NAD131119 NJO131086:NJZ131119 NTK131086:NTV131119 ODG131086:ODR131119 ONC131086:ONN131119 OWY131086:OXJ131119 PGU131086:PHF131119 PQQ131086:PRB131119 QAM131086:QAX131119 QKI131086:QKT131119 QUE131086:QUP131119 REA131086:REL131119 RNW131086:ROH131119 RXS131086:RYD131119 SHO131086:SHZ131119 SRK131086:SRV131119 TBG131086:TBR131119 TLC131086:TLN131119 TUY131086:TVJ131119 UEU131086:UFF131119 UOQ131086:UPB131119 UYM131086:UYX131119 VII131086:VIT131119 VSE131086:VSP131119 WCA131086:WCL131119 WLW131086:WMH131119 WVS131086:WWD131119 K196622:V196655 JG196622:JR196655 TC196622:TN196655 ACY196622:ADJ196655 AMU196622:ANF196655 AWQ196622:AXB196655 BGM196622:BGX196655 BQI196622:BQT196655 CAE196622:CAP196655 CKA196622:CKL196655 CTW196622:CUH196655 DDS196622:DED196655 DNO196622:DNZ196655 DXK196622:DXV196655 EHG196622:EHR196655 ERC196622:ERN196655 FAY196622:FBJ196655 FKU196622:FLF196655 FUQ196622:FVB196655 GEM196622:GEX196655 GOI196622:GOT196655 GYE196622:GYP196655 HIA196622:HIL196655 HRW196622:HSH196655 IBS196622:ICD196655 ILO196622:ILZ196655 IVK196622:IVV196655 JFG196622:JFR196655 JPC196622:JPN196655 JYY196622:JZJ196655 KIU196622:KJF196655 KSQ196622:KTB196655 LCM196622:LCX196655 LMI196622:LMT196655 LWE196622:LWP196655 MGA196622:MGL196655 MPW196622:MQH196655 MZS196622:NAD196655 NJO196622:NJZ196655 NTK196622:NTV196655 ODG196622:ODR196655 ONC196622:ONN196655 OWY196622:OXJ196655 PGU196622:PHF196655 PQQ196622:PRB196655 QAM196622:QAX196655 QKI196622:QKT196655 QUE196622:QUP196655 REA196622:REL196655 RNW196622:ROH196655 RXS196622:RYD196655 SHO196622:SHZ196655 SRK196622:SRV196655 TBG196622:TBR196655 TLC196622:TLN196655 TUY196622:TVJ196655 UEU196622:UFF196655 UOQ196622:UPB196655 UYM196622:UYX196655 VII196622:VIT196655 VSE196622:VSP196655 WCA196622:WCL196655 WLW196622:WMH196655 WVS196622:WWD196655 K262158:V262191 JG262158:JR262191 TC262158:TN262191 ACY262158:ADJ262191 AMU262158:ANF262191 AWQ262158:AXB262191 BGM262158:BGX262191 BQI262158:BQT262191 CAE262158:CAP262191 CKA262158:CKL262191 CTW262158:CUH262191 DDS262158:DED262191 DNO262158:DNZ262191 DXK262158:DXV262191 EHG262158:EHR262191 ERC262158:ERN262191 FAY262158:FBJ262191 FKU262158:FLF262191 FUQ262158:FVB262191 GEM262158:GEX262191 GOI262158:GOT262191 GYE262158:GYP262191 HIA262158:HIL262191 HRW262158:HSH262191 IBS262158:ICD262191 ILO262158:ILZ262191 IVK262158:IVV262191 JFG262158:JFR262191 JPC262158:JPN262191 JYY262158:JZJ262191 KIU262158:KJF262191 KSQ262158:KTB262191 LCM262158:LCX262191 LMI262158:LMT262191 LWE262158:LWP262191 MGA262158:MGL262191 MPW262158:MQH262191 MZS262158:NAD262191 NJO262158:NJZ262191 NTK262158:NTV262191 ODG262158:ODR262191 ONC262158:ONN262191 OWY262158:OXJ262191 PGU262158:PHF262191 PQQ262158:PRB262191 QAM262158:QAX262191 QKI262158:QKT262191 QUE262158:QUP262191 REA262158:REL262191 RNW262158:ROH262191 RXS262158:RYD262191 SHO262158:SHZ262191 SRK262158:SRV262191 TBG262158:TBR262191 TLC262158:TLN262191 TUY262158:TVJ262191 UEU262158:UFF262191 UOQ262158:UPB262191 UYM262158:UYX262191 VII262158:VIT262191 VSE262158:VSP262191 WCA262158:WCL262191 WLW262158:WMH262191 WVS262158:WWD262191 K327694:V327727 JG327694:JR327727 TC327694:TN327727 ACY327694:ADJ327727 AMU327694:ANF327727 AWQ327694:AXB327727 BGM327694:BGX327727 BQI327694:BQT327727 CAE327694:CAP327727 CKA327694:CKL327727 CTW327694:CUH327727 DDS327694:DED327727 DNO327694:DNZ327727 DXK327694:DXV327727 EHG327694:EHR327727 ERC327694:ERN327727 FAY327694:FBJ327727 FKU327694:FLF327727 FUQ327694:FVB327727 GEM327694:GEX327727 GOI327694:GOT327727 GYE327694:GYP327727 HIA327694:HIL327727 HRW327694:HSH327727 IBS327694:ICD327727 ILO327694:ILZ327727 IVK327694:IVV327727 JFG327694:JFR327727 JPC327694:JPN327727 JYY327694:JZJ327727 KIU327694:KJF327727 KSQ327694:KTB327727 LCM327694:LCX327727 LMI327694:LMT327727 LWE327694:LWP327727 MGA327694:MGL327727 MPW327694:MQH327727 MZS327694:NAD327727 NJO327694:NJZ327727 NTK327694:NTV327727 ODG327694:ODR327727 ONC327694:ONN327727 OWY327694:OXJ327727 PGU327694:PHF327727 PQQ327694:PRB327727 QAM327694:QAX327727 QKI327694:QKT327727 QUE327694:QUP327727 REA327694:REL327727 RNW327694:ROH327727 RXS327694:RYD327727 SHO327694:SHZ327727 SRK327694:SRV327727 TBG327694:TBR327727 TLC327694:TLN327727 TUY327694:TVJ327727 UEU327694:UFF327727 UOQ327694:UPB327727 UYM327694:UYX327727 VII327694:VIT327727 VSE327694:VSP327727 WCA327694:WCL327727 WLW327694:WMH327727 WVS327694:WWD327727 K393230:V393263 JG393230:JR393263 TC393230:TN393263 ACY393230:ADJ393263 AMU393230:ANF393263 AWQ393230:AXB393263 BGM393230:BGX393263 BQI393230:BQT393263 CAE393230:CAP393263 CKA393230:CKL393263 CTW393230:CUH393263 DDS393230:DED393263 DNO393230:DNZ393263 DXK393230:DXV393263 EHG393230:EHR393263 ERC393230:ERN393263 FAY393230:FBJ393263 FKU393230:FLF393263 FUQ393230:FVB393263 GEM393230:GEX393263 GOI393230:GOT393263 GYE393230:GYP393263 HIA393230:HIL393263 HRW393230:HSH393263 IBS393230:ICD393263 ILO393230:ILZ393263 IVK393230:IVV393263 JFG393230:JFR393263 JPC393230:JPN393263 JYY393230:JZJ393263 KIU393230:KJF393263 KSQ393230:KTB393263 LCM393230:LCX393263 LMI393230:LMT393263 LWE393230:LWP393263 MGA393230:MGL393263 MPW393230:MQH393263 MZS393230:NAD393263 NJO393230:NJZ393263 NTK393230:NTV393263 ODG393230:ODR393263 ONC393230:ONN393263 OWY393230:OXJ393263 PGU393230:PHF393263 PQQ393230:PRB393263 QAM393230:QAX393263 QKI393230:QKT393263 QUE393230:QUP393263 REA393230:REL393263 RNW393230:ROH393263 RXS393230:RYD393263 SHO393230:SHZ393263 SRK393230:SRV393263 TBG393230:TBR393263 TLC393230:TLN393263 TUY393230:TVJ393263 UEU393230:UFF393263 UOQ393230:UPB393263 UYM393230:UYX393263 VII393230:VIT393263 VSE393230:VSP393263 WCA393230:WCL393263 WLW393230:WMH393263 WVS393230:WWD393263 K458766:V458799 JG458766:JR458799 TC458766:TN458799 ACY458766:ADJ458799 AMU458766:ANF458799 AWQ458766:AXB458799 BGM458766:BGX458799 BQI458766:BQT458799 CAE458766:CAP458799 CKA458766:CKL458799 CTW458766:CUH458799 DDS458766:DED458799 DNO458766:DNZ458799 DXK458766:DXV458799 EHG458766:EHR458799 ERC458766:ERN458799 FAY458766:FBJ458799 FKU458766:FLF458799 FUQ458766:FVB458799 GEM458766:GEX458799 GOI458766:GOT458799 GYE458766:GYP458799 HIA458766:HIL458799 HRW458766:HSH458799 IBS458766:ICD458799 ILO458766:ILZ458799 IVK458766:IVV458799 JFG458766:JFR458799 JPC458766:JPN458799 JYY458766:JZJ458799 KIU458766:KJF458799 KSQ458766:KTB458799 LCM458766:LCX458799 LMI458766:LMT458799 LWE458766:LWP458799 MGA458766:MGL458799 MPW458766:MQH458799 MZS458766:NAD458799 NJO458766:NJZ458799 NTK458766:NTV458799 ODG458766:ODR458799 ONC458766:ONN458799 OWY458766:OXJ458799 PGU458766:PHF458799 PQQ458766:PRB458799 QAM458766:QAX458799 QKI458766:QKT458799 QUE458766:QUP458799 REA458766:REL458799 RNW458766:ROH458799 RXS458766:RYD458799 SHO458766:SHZ458799 SRK458766:SRV458799 TBG458766:TBR458799 TLC458766:TLN458799 TUY458766:TVJ458799 UEU458766:UFF458799 UOQ458766:UPB458799 UYM458766:UYX458799 VII458766:VIT458799 VSE458766:VSP458799 WCA458766:WCL458799 WLW458766:WMH458799 WVS458766:WWD458799 K524302:V524335 JG524302:JR524335 TC524302:TN524335 ACY524302:ADJ524335 AMU524302:ANF524335 AWQ524302:AXB524335 BGM524302:BGX524335 BQI524302:BQT524335 CAE524302:CAP524335 CKA524302:CKL524335 CTW524302:CUH524335 DDS524302:DED524335 DNO524302:DNZ524335 DXK524302:DXV524335 EHG524302:EHR524335 ERC524302:ERN524335 FAY524302:FBJ524335 FKU524302:FLF524335 FUQ524302:FVB524335 GEM524302:GEX524335 GOI524302:GOT524335 GYE524302:GYP524335 HIA524302:HIL524335 HRW524302:HSH524335 IBS524302:ICD524335 ILO524302:ILZ524335 IVK524302:IVV524335 JFG524302:JFR524335 JPC524302:JPN524335 JYY524302:JZJ524335 KIU524302:KJF524335 KSQ524302:KTB524335 LCM524302:LCX524335 LMI524302:LMT524335 LWE524302:LWP524335 MGA524302:MGL524335 MPW524302:MQH524335 MZS524302:NAD524335 NJO524302:NJZ524335 NTK524302:NTV524335 ODG524302:ODR524335 ONC524302:ONN524335 OWY524302:OXJ524335 PGU524302:PHF524335 PQQ524302:PRB524335 QAM524302:QAX524335 QKI524302:QKT524335 QUE524302:QUP524335 REA524302:REL524335 RNW524302:ROH524335 RXS524302:RYD524335 SHO524302:SHZ524335 SRK524302:SRV524335 TBG524302:TBR524335 TLC524302:TLN524335 TUY524302:TVJ524335 UEU524302:UFF524335 UOQ524302:UPB524335 UYM524302:UYX524335 VII524302:VIT524335 VSE524302:VSP524335 WCA524302:WCL524335 WLW524302:WMH524335 WVS524302:WWD524335 K589838:V589871 JG589838:JR589871 TC589838:TN589871 ACY589838:ADJ589871 AMU589838:ANF589871 AWQ589838:AXB589871 BGM589838:BGX589871 BQI589838:BQT589871 CAE589838:CAP589871 CKA589838:CKL589871 CTW589838:CUH589871 DDS589838:DED589871 DNO589838:DNZ589871 DXK589838:DXV589871 EHG589838:EHR589871 ERC589838:ERN589871 FAY589838:FBJ589871 FKU589838:FLF589871 FUQ589838:FVB589871 GEM589838:GEX589871 GOI589838:GOT589871 GYE589838:GYP589871 HIA589838:HIL589871 HRW589838:HSH589871 IBS589838:ICD589871 ILO589838:ILZ589871 IVK589838:IVV589871 JFG589838:JFR589871 JPC589838:JPN589871 JYY589838:JZJ589871 KIU589838:KJF589871 KSQ589838:KTB589871 LCM589838:LCX589871 LMI589838:LMT589871 LWE589838:LWP589871 MGA589838:MGL589871 MPW589838:MQH589871 MZS589838:NAD589871 NJO589838:NJZ589871 NTK589838:NTV589871 ODG589838:ODR589871 ONC589838:ONN589871 OWY589838:OXJ589871 PGU589838:PHF589871 PQQ589838:PRB589871 QAM589838:QAX589871 QKI589838:QKT589871 QUE589838:QUP589871 REA589838:REL589871 RNW589838:ROH589871 RXS589838:RYD589871 SHO589838:SHZ589871 SRK589838:SRV589871 TBG589838:TBR589871 TLC589838:TLN589871 TUY589838:TVJ589871 UEU589838:UFF589871 UOQ589838:UPB589871 UYM589838:UYX589871 VII589838:VIT589871 VSE589838:VSP589871 WCA589838:WCL589871 WLW589838:WMH589871 WVS589838:WWD589871 K655374:V655407 JG655374:JR655407 TC655374:TN655407 ACY655374:ADJ655407 AMU655374:ANF655407 AWQ655374:AXB655407 BGM655374:BGX655407 BQI655374:BQT655407 CAE655374:CAP655407 CKA655374:CKL655407 CTW655374:CUH655407 DDS655374:DED655407 DNO655374:DNZ655407 DXK655374:DXV655407 EHG655374:EHR655407 ERC655374:ERN655407 FAY655374:FBJ655407 FKU655374:FLF655407 FUQ655374:FVB655407 GEM655374:GEX655407 GOI655374:GOT655407 GYE655374:GYP655407 HIA655374:HIL655407 HRW655374:HSH655407 IBS655374:ICD655407 ILO655374:ILZ655407 IVK655374:IVV655407 JFG655374:JFR655407 JPC655374:JPN655407 JYY655374:JZJ655407 KIU655374:KJF655407 KSQ655374:KTB655407 LCM655374:LCX655407 LMI655374:LMT655407 LWE655374:LWP655407 MGA655374:MGL655407 MPW655374:MQH655407 MZS655374:NAD655407 NJO655374:NJZ655407 NTK655374:NTV655407 ODG655374:ODR655407 ONC655374:ONN655407 OWY655374:OXJ655407 PGU655374:PHF655407 PQQ655374:PRB655407 QAM655374:QAX655407 QKI655374:QKT655407 QUE655374:QUP655407 REA655374:REL655407 RNW655374:ROH655407 RXS655374:RYD655407 SHO655374:SHZ655407 SRK655374:SRV655407 TBG655374:TBR655407 TLC655374:TLN655407 TUY655374:TVJ655407 UEU655374:UFF655407 UOQ655374:UPB655407 UYM655374:UYX655407 VII655374:VIT655407 VSE655374:VSP655407 WCA655374:WCL655407 WLW655374:WMH655407 WVS655374:WWD655407 K720910:V720943 JG720910:JR720943 TC720910:TN720943 ACY720910:ADJ720943 AMU720910:ANF720943 AWQ720910:AXB720943 BGM720910:BGX720943 BQI720910:BQT720943 CAE720910:CAP720943 CKA720910:CKL720943 CTW720910:CUH720943 DDS720910:DED720943 DNO720910:DNZ720943 DXK720910:DXV720943 EHG720910:EHR720943 ERC720910:ERN720943 FAY720910:FBJ720943 FKU720910:FLF720943 FUQ720910:FVB720943 GEM720910:GEX720943 GOI720910:GOT720943 GYE720910:GYP720943 HIA720910:HIL720943 HRW720910:HSH720943 IBS720910:ICD720943 ILO720910:ILZ720943 IVK720910:IVV720943 JFG720910:JFR720943 JPC720910:JPN720943 JYY720910:JZJ720943 KIU720910:KJF720943 KSQ720910:KTB720943 LCM720910:LCX720943 LMI720910:LMT720943 LWE720910:LWP720943 MGA720910:MGL720943 MPW720910:MQH720943 MZS720910:NAD720943 NJO720910:NJZ720943 NTK720910:NTV720943 ODG720910:ODR720943 ONC720910:ONN720943 OWY720910:OXJ720943 PGU720910:PHF720943 PQQ720910:PRB720943 QAM720910:QAX720943 QKI720910:QKT720943 QUE720910:QUP720943 REA720910:REL720943 RNW720910:ROH720943 RXS720910:RYD720943 SHO720910:SHZ720943 SRK720910:SRV720943 TBG720910:TBR720943 TLC720910:TLN720943 TUY720910:TVJ720943 UEU720910:UFF720943 UOQ720910:UPB720943 UYM720910:UYX720943 VII720910:VIT720943 VSE720910:VSP720943 WCA720910:WCL720943 WLW720910:WMH720943 WVS720910:WWD720943 K786446:V786479 JG786446:JR786479 TC786446:TN786479 ACY786446:ADJ786479 AMU786446:ANF786479 AWQ786446:AXB786479 BGM786446:BGX786479 BQI786446:BQT786479 CAE786446:CAP786479 CKA786446:CKL786479 CTW786446:CUH786479 DDS786446:DED786479 DNO786446:DNZ786479 DXK786446:DXV786479 EHG786446:EHR786479 ERC786446:ERN786479 FAY786446:FBJ786479 FKU786446:FLF786479 FUQ786446:FVB786479 GEM786446:GEX786479 GOI786446:GOT786479 GYE786446:GYP786479 HIA786446:HIL786479 HRW786446:HSH786479 IBS786446:ICD786479 ILO786446:ILZ786479 IVK786446:IVV786479 JFG786446:JFR786479 JPC786446:JPN786479 JYY786446:JZJ786479 KIU786446:KJF786479 KSQ786446:KTB786479 LCM786446:LCX786479 LMI786446:LMT786479 LWE786446:LWP786479 MGA786446:MGL786479 MPW786446:MQH786479 MZS786446:NAD786479 NJO786446:NJZ786479 NTK786446:NTV786479 ODG786446:ODR786479 ONC786446:ONN786479 OWY786446:OXJ786479 PGU786446:PHF786479 PQQ786446:PRB786479 QAM786446:QAX786479 QKI786446:QKT786479 QUE786446:QUP786479 REA786446:REL786479 RNW786446:ROH786479 RXS786446:RYD786479 SHO786446:SHZ786479 SRK786446:SRV786479 TBG786446:TBR786479 TLC786446:TLN786479 TUY786446:TVJ786479 UEU786446:UFF786479 UOQ786446:UPB786479 UYM786446:UYX786479 VII786446:VIT786479 VSE786446:VSP786479 WCA786446:WCL786479 WLW786446:WMH786479 WVS786446:WWD786479 K851982:V852015 JG851982:JR852015 TC851982:TN852015 ACY851982:ADJ852015 AMU851982:ANF852015 AWQ851982:AXB852015 BGM851982:BGX852015 BQI851982:BQT852015 CAE851982:CAP852015 CKA851982:CKL852015 CTW851982:CUH852015 DDS851982:DED852015 DNO851982:DNZ852015 DXK851982:DXV852015 EHG851982:EHR852015 ERC851982:ERN852015 FAY851982:FBJ852015 FKU851982:FLF852015 FUQ851982:FVB852015 GEM851982:GEX852015 GOI851982:GOT852015 GYE851982:GYP852015 HIA851982:HIL852015 HRW851982:HSH852015 IBS851982:ICD852015 ILO851982:ILZ852015 IVK851982:IVV852015 JFG851982:JFR852015 JPC851982:JPN852015 JYY851982:JZJ852015 KIU851982:KJF852015 KSQ851982:KTB852015 LCM851982:LCX852015 LMI851982:LMT852015 LWE851982:LWP852015 MGA851982:MGL852015 MPW851982:MQH852015 MZS851982:NAD852015 NJO851982:NJZ852015 NTK851982:NTV852015 ODG851982:ODR852015 ONC851982:ONN852015 OWY851982:OXJ852015 PGU851982:PHF852015 PQQ851982:PRB852015 QAM851982:QAX852015 QKI851982:QKT852015 QUE851982:QUP852015 REA851982:REL852015 RNW851982:ROH852015 RXS851982:RYD852015 SHO851982:SHZ852015 SRK851982:SRV852015 TBG851982:TBR852015 TLC851982:TLN852015 TUY851982:TVJ852015 UEU851982:UFF852015 UOQ851982:UPB852015 UYM851982:UYX852015 VII851982:VIT852015 VSE851982:VSP852015 WCA851982:WCL852015 WLW851982:WMH852015 WVS851982:WWD852015 K917518:V917551 JG917518:JR917551 TC917518:TN917551 ACY917518:ADJ917551 AMU917518:ANF917551 AWQ917518:AXB917551 BGM917518:BGX917551 BQI917518:BQT917551 CAE917518:CAP917551 CKA917518:CKL917551 CTW917518:CUH917551 DDS917518:DED917551 DNO917518:DNZ917551 DXK917518:DXV917551 EHG917518:EHR917551 ERC917518:ERN917551 FAY917518:FBJ917551 FKU917518:FLF917551 FUQ917518:FVB917551 GEM917518:GEX917551 GOI917518:GOT917551 GYE917518:GYP917551 HIA917518:HIL917551 HRW917518:HSH917551 IBS917518:ICD917551 ILO917518:ILZ917551 IVK917518:IVV917551 JFG917518:JFR917551 JPC917518:JPN917551 JYY917518:JZJ917551 KIU917518:KJF917551 KSQ917518:KTB917551 LCM917518:LCX917551 LMI917518:LMT917551 LWE917518:LWP917551 MGA917518:MGL917551 MPW917518:MQH917551 MZS917518:NAD917551 NJO917518:NJZ917551 NTK917518:NTV917551 ODG917518:ODR917551 ONC917518:ONN917551 OWY917518:OXJ917551 PGU917518:PHF917551 PQQ917518:PRB917551 QAM917518:QAX917551 QKI917518:QKT917551 QUE917518:QUP917551 REA917518:REL917551 RNW917518:ROH917551 RXS917518:RYD917551 SHO917518:SHZ917551 SRK917518:SRV917551 TBG917518:TBR917551 TLC917518:TLN917551 TUY917518:TVJ917551 UEU917518:UFF917551 UOQ917518:UPB917551 UYM917518:UYX917551 VII917518:VIT917551 VSE917518:VSP917551 WCA917518:WCL917551 WLW917518:WMH917551 WVS917518:WWD917551 K983054:V983087 JG983054:JR983087 TC983054:TN983087 ACY983054:ADJ983087 AMU983054:ANF983087 AWQ983054:AXB983087 BGM983054:BGX983087 BQI983054:BQT983087 CAE983054:CAP983087 CKA983054:CKL983087 CTW983054:CUH983087 DDS983054:DED983087 DNO983054:DNZ983087 DXK983054:DXV983087 EHG983054:EHR983087 ERC983054:ERN983087 FAY983054:FBJ983087 FKU983054:FLF983087 FUQ983054:FVB983087 GEM983054:GEX983087 GOI983054:GOT983087 GYE983054:GYP983087 HIA983054:HIL983087 HRW983054:HSH983087 IBS983054:ICD983087 ILO983054:ILZ983087 IVK983054:IVV983087 JFG983054:JFR983087 JPC983054:JPN983087 JYY983054:JZJ983087 KIU983054:KJF983087 KSQ983054:KTB983087 LCM983054:LCX983087 LMI983054:LMT983087 LWE983054:LWP983087 MGA983054:MGL983087 MPW983054:MQH983087 MZS983054:NAD983087 NJO983054:NJZ983087 NTK983054:NTV983087 ODG983054:ODR983087 ONC983054:ONN983087 OWY983054:OXJ983087 PGU983054:PHF983087 PQQ983054:PRB983087 QAM983054:QAX983087 QKI983054:QKT983087 QUE983054:QUP983087 REA983054:REL983087 RNW983054:ROH983087 RXS983054:RYD983087 SHO983054:SHZ983087 SRK983054:SRV983087 TBG983054:TBR983087 TLC983054:TLN983087 TUY983054:TVJ983087 UEU983054:UFF983087 UOQ983054:UPB983087 UYM983054:UYX983087 VII983054:VIT983087 VSE983054:VSP983087 WCA983054:WCL983087 WLW983054:WMH983087 WVS983054:WWD983087 C42:E42 IY42:JA42 SU42:SW42 ACQ42:ACS42 AMM42:AMO42 AWI42:AWK42 BGE42:BGG42 BQA42:BQC42 BZW42:BZY42 CJS42:CJU42 CTO42:CTQ42 DDK42:DDM42 DNG42:DNI42 DXC42:DXE42 EGY42:EHA42 EQU42:EQW42 FAQ42:FAS42 FKM42:FKO42 FUI42:FUK42 GEE42:GEG42 GOA42:GOC42 GXW42:GXY42 HHS42:HHU42 HRO42:HRQ42 IBK42:IBM42 ILG42:ILI42 IVC42:IVE42 JEY42:JFA42 JOU42:JOW42 JYQ42:JYS42 KIM42:KIO42 KSI42:KSK42 LCE42:LCG42 LMA42:LMC42 LVW42:LVY42 MFS42:MFU42 MPO42:MPQ42 MZK42:MZM42 NJG42:NJI42 NTC42:NTE42 OCY42:ODA42 OMU42:OMW42 OWQ42:OWS42 PGM42:PGO42 PQI42:PQK42 QAE42:QAG42 QKA42:QKC42 QTW42:QTY42 RDS42:RDU42 RNO42:RNQ42 RXK42:RXM42 SHG42:SHI42 SRC42:SRE42 TAY42:TBA42 TKU42:TKW42 TUQ42:TUS42 UEM42:UEO42 UOI42:UOK42 UYE42:UYG42 VIA42:VIC42 VRW42:VRY42 WBS42:WBU42 WLO42:WLQ42 WVK42:WVM42 C65578:E65578 IY65578:JA65578 SU65578:SW65578 ACQ65578:ACS65578 AMM65578:AMO65578 AWI65578:AWK65578 BGE65578:BGG65578 BQA65578:BQC65578 BZW65578:BZY65578 CJS65578:CJU65578 CTO65578:CTQ65578 DDK65578:DDM65578 DNG65578:DNI65578 DXC65578:DXE65578 EGY65578:EHA65578 EQU65578:EQW65578 FAQ65578:FAS65578 FKM65578:FKO65578 FUI65578:FUK65578 GEE65578:GEG65578 GOA65578:GOC65578 GXW65578:GXY65578 HHS65578:HHU65578 HRO65578:HRQ65578 IBK65578:IBM65578 ILG65578:ILI65578 IVC65578:IVE65578 JEY65578:JFA65578 JOU65578:JOW65578 JYQ65578:JYS65578 KIM65578:KIO65578 KSI65578:KSK65578 LCE65578:LCG65578 LMA65578:LMC65578 LVW65578:LVY65578 MFS65578:MFU65578 MPO65578:MPQ65578 MZK65578:MZM65578 NJG65578:NJI65578 NTC65578:NTE65578 OCY65578:ODA65578 OMU65578:OMW65578 OWQ65578:OWS65578 PGM65578:PGO65578 PQI65578:PQK65578 QAE65578:QAG65578 QKA65578:QKC65578 QTW65578:QTY65578 RDS65578:RDU65578 RNO65578:RNQ65578 RXK65578:RXM65578 SHG65578:SHI65578 SRC65578:SRE65578 TAY65578:TBA65578 TKU65578:TKW65578 TUQ65578:TUS65578 UEM65578:UEO65578 UOI65578:UOK65578 UYE65578:UYG65578 VIA65578:VIC65578 VRW65578:VRY65578 WBS65578:WBU65578 WLO65578:WLQ65578 WVK65578:WVM65578 C131114:E131114 IY131114:JA131114 SU131114:SW131114 ACQ131114:ACS131114 AMM131114:AMO131114 AWI131114:AWK131114 BGE131114:BGG131114 BQA131114:BQC131114 BZW131114:BZY131114 CJS131114:CJU131114 CTO131114:CTQ131114 DDK131114:DDM131114 DNG131114:DNI131114 DXC131114:DXE131114 EGY131114:EHA131114 EQU131114:EQW131114 FAQ131114:FAS131114 FKM131114:FKO131114 FUI131114:FUK131114 GEE131114:GEG131114 GOA131114:GOC131114 GXW131114:GXY131114 HHS131114:HHU131114 HRO131114:HRQ131114 IBK131114:IBM131114 ILG131114:ILI131114 IVC131114:IVE131114 JEY131114:JFA131114 JOU131114:JOW131114 JYQ131114:JYS131114 KIM131114:KIO131114 KSI131114:KSK131114 LCE131114:LCG131114 LMA131114:LMC131114 LVW131114:LVY131114 MFS131114:MFU131114 MPO131114:MPQ131114 MZK131114:MZM131114 NJG131114:NJI131114 NTC131114:NTE131114 OCY131114:ODA131114 OMU131114:OMW131114 OWQ131114:OWS131114 PGM131114:PGO131114 PQI131114:PQK131114 QAE131114:QAG131114 QKA131114:QKC131114 QTW131114:QTY131114 RDS131114:RDU131114 RNO131114:RNQ131114 RXK131114:RXM131114 SHG131114:SHI131114 SRC131114:SRE131114 TAY131114:TBA131114 TKU131114:TKW131114 TUQ131114:TUS131114 UEM131114:UEO131114 UOI131114:UOK131114 UYE131114:UYG131114 VIA131114:VIC131114 VRW131114:VRY131114 WBS131114:WBU131114 WLO131114:WLQ131114 WVK131114:WVM131114 C196650:E196650 IY196650:JA196650 SU196650:SW196650 ACQ196650:ACS196650 AMM196650:AMO196650 AWI196650:AWK196650 BGE196650:BGG196650 BQA196650:BQC196650 BZW196650:BZY196650 CJS196650:CJU196650 CTO196650:CTQ196650 DDK196650:DDM196650 DNG196650:DNI196650 DXC196650:DXE196650 EGY196650:EHA196650 EQU196650:EQW196650 FAQ196650:FAS196650 FKM196650:FKO196650 FUI196650:FUK196650 GEE196650:GEG196650 GOA196650:GOC196650 GXW196650:GXY196650 HHS196650:HHU196650 HRO196650:HRQ196650 IBK196650:IBM196650 ILG196650:ILI196650 IVC196650:IVE196650 JEY196650:JFA196650 JOU196650:JOW196650 JYQ196650:JYS196650 KIM196650:KIO196650 KSI196650:KSK196650 LCE196650:LCG196650 LMA196650:LMC196650 LVW196650:LVY196650 MFS196650:MFU196650 MPO196650:MPQ196650 MZK196650:MZM196650 NJG196650:NJI196650 NTC196650:NTE196650 OCY196650:ODA196650 OMU196650:OMW196650 OWQ196650:OWS196650 PGM196650:PGO196650 PQI196650:PQK196650 QAE196650:QAG196650 QKA196650:QKC196650 QTW196650:QTY196650 RDS196650:RDU196650 RNO196650:RNQ196650 RXK196650:RXM196650 SHG196650:SHI196650 SRC196650:SRE196650 TAY196650:TBA196650 TKU196650:TKW196650 TUQ196650:TUS196650 UEM196650:UEO196650 UOI196650:UOK196650 UYE196650:UYG196650 VIA196650:VIC196650 VRW196650:VRY196650 WBS196650:WBU196650 WLO196650:WLQ196650 WVK196650:WVM196650 C262186:E262186 IY262186:JA262186 SU262186:SW262186 ACQ262186:ACS262186 AMM262186:AMO262186 AWI262186:AWK262186 BGE262186:BGG262186 BQA262186:BQC262186 BZW262186:BZY262186 CJS262186:CJU262186 CTO262186:CTQ262186 DDK262186:DDM262186 DNG262186:DNI262186 DXC262186:DXE262186 EGY262186:EHA262186 EQU262186:EQW262186 FAQ262186:FAS262186 FKM262186:FKO262186 FUI262186:FUK262186 GEE262186:GEG262186 GOA262186:GOC262186 GXW262186:GXY262186 HHS262186:HHU262186 HRO262186:HRQ262186 IBK262186:IBM262186 ILG262186:ILI262186 IVC262186:IVE262186 JEY262186:JFA262186 JOU262186:JOW262186 JYQ262186:JYS262186 KIM262186:KIO262186 KSI262186:KSK262186 LCE262186:LCG262186 LMA262186:LMC262186 LVW262186:LVY262186 MFS262186:MFU262186 MPO262186:MPQ262186 MZK262186:MZM262186 NJG262186:NJI262186 NTC262186:NTE262186 OCY262186:ODA262186 OMU262186:OMW262186 OWQ262186:OWS262186 PGM262186:PGO262186 PQI262186:PQK262186 QAE262186:QAG262186 QKA262186:QKC262186 QTW262186:QTY262186 RDS262186:RDU262186 RNO262186:RNQ262186 RXK262186:RXM262186 SHG262186:SHI262186 SRC262186:SRE262186 TAY262186:TBA262186 TKU262186:TKW262186 TUQ262186:TUS262186 UEM262186:UEO262186 UOI262186:UOK262186 UYE262186:UYG262186 VIA262186:VIC262186 VRW262186:VRY262186 WBS262186:WBU262186 WLO262186:WLQ262186 WVK262186:WVM262186 C327722:E327722 IY327722:JA327722 SU327722:SW327722 ACQ327722:ACS327722 AMM327722:AMO327722 AWI327722:AWK327722 BGE327722:BGG327722 BQA327722:BQC327722 BZW327722:BZY327722 CJS327722:CJU327722 CTO327722:CTQ327722 DDK327722:DDM327722 DNG327722:DNI327722 DXC327722:DXE327722 EGY327722:EHA327722 EQU327722:EQW327722 FAQ327722:FAS327722 FKM327722:FKO327722 FUI327722:FUK327722 GEE327722:GEG327722 GOA327722:GOC327722 GXW327722:GXY327722 HHS327722:HHU327722 HRO327722:HRQ327722 IBK327722:IBM327722 ILG327722:ILI327722 IVC327722:IVE327722 JEY327722:JFA327722 JOU327722:JOW327722 JYQ327722:JYS327722 KIM327722:KIO327722 KSI327722:KSK327722 LCE327722:LCG327722 LMA327722:LMC327722 LVW327722:LVY327722 MFS327722:MFU327722 MPO327722:MPQ327722 MZK327722:MZM327722 NJG327722:NJI327722 NTC327722:NTE327722 OCY327722:ODA327722 OMU327722:OMW327722 OWQ327722:OWS327722 PGM327722:PGO327722 PQI327722:PQK327722 QAE327722:QAG327722 QKA327722:QKC327722 QTW327722:QTY327722 RDS327722:RDU327722 RNO327722:RNQ327722 RXK327722:RXM327722 SHG327722:SHI327722 SRC327722:SRE327722 TAY327722:TBA327722 TKU327722:TKW327722 TUQ327722:TUS327722 UEM327722:UEO327722 UOI327722:UOK327722 UYE327722:UYG327722 VIA327722:VIC327722 VRW327722:VRY327722 WBS327722:WBU327722 WLO327722:WLQ327722 WVK327722:WVM327722 C393258:E393258 IY393258:JA393258 SU393258:SW393258 ACQ393258:ACS393258 AMM393258:AMO393258 AWI393258:AWK393258 BGE393258:BGG393258 BQA393258:BQC393258 BZW393258:BZY393258 CJS393258:CJU393258 CTO393258:CTQ393258 DDK393258:DDM393258 DNG393258:DNI393258 DXC393258:DXE393258 EGY393258:EHA393258 EQU393258:EQW393258 FAQ393258:FAS393258 FKM393258:FKO393258 FUI393258:FUK393258 GEE393258:GEG393258 GOA393258:GOC393258 GXW393258:GXY393258 HHS393258:HHU393258 HRO393258:HRQ393258 IBK393258:IBM393258 ILG393258:ILI393258 IVC393258:IVE393258 JEY393258:JFA393258 JOU393258:JOW393258 JYQ393258:JYS393258 KIM393258:KIO393258 KSI393258:KSK393258 LCE393258:LCG393258 LMA393258:LMC393258 LVW393258:LVY393258 MFS393258:MFU393258 MPO393258:MPQ393258 MZK393258:MZM393258 NJG393258:NJI393258 NTC393258:NTE393258 OCY393258:ODA393258 OMU393258:OMW393258 OWQ393258:OWS393258 PGM393258:PGO393258 PQI393258:PQK393258 QAE393258:QAG393258 QKA393258:QKC393258 QTW393258:QTY393258 RDS393258:RDU393258 RNO393258:RNQ393258 RXK393258:RXM393258 SHG393258:SHI393258 SRC393258:SRE393258 TAY393258:TBA393258 TKU393258:TKW393258 TUQ393258:TUS393258 UEM393258:UEO393258 UOI393258:UOK393258 UYE393258:UYG393258 VIA393258:VIC393258 VRW393258:VRY393258 WBS393258:WBU393258 WLO393258:WLQ393258 WVK393258:WVM393258 C458794:E458794 IY458794:JA458794 SU458794:SW458794 ACQ458794:ACS458794 AMM458794:AMO458794 AWI458794:AWK458794 BGE458794:BGG458794 BQA458794:BQC458794 BZW458794:BZY458794 CJS458794:CJU458794 CTO458794:CTQ458794 DDK458794:DDM458794 DNG458794:DNI458794 DXC458794:DXE458794 EGY458794:EHA458794 EQU458794:EQW458794 FAQ458794:FAS458794 FKM458794:FKO458794 FUI458794:FUK458794 GEE458794:GEG458794 GOA458794:GOC458794 GXW458794:GXY458794 HHS458794:HHU458794 HRO458794:HRQ458794 IBK458794:IBM458794 ILG458794:ILI458794 IVC458794:IVE458794 JEY458794:JFA458794 JOU458794:JOW458794 JYQ458794:JYS458794 KIM458794:KIO458794 KSI458794:KSK458794 LCE458794:LCG458794 LMA458794:LMC458794 LVW458794:LVY458794 MFS458794:MFU458794 MPO458794:MPQ458794 MZK458794:MZM458794 NJG458794:NJI458794 NTC458794:NTE458794 OCY458794:ODA458794 OMU458794:OMW458794 OWQ458794:OWS458794 PGM458794:PGO458794 PQI458794:PQK458794 QAE458794:QAG458794 QKA458794:QKC458794 QTW458794:QTY458794 RDS458794:RDU458794 RNO458794:RNQ458794 RXK458794:RXM458794 SHG458794:SHI458794 SRC458794:SRE458794 TAY458794:TBA458794 TKU458794:TKW458794 TUQ458794:TUS458794 UEM458794:UEO458794 UOI458794:UOK458794 UYE458794:UYG458794 VIA458794:VIC458794 VRW458794:VRY458794 WBS458794:WBU458794 WLO458794:WLQ458794 WVK458794:WVM458794 C524330:E524330 IY524330:JA524330 SU524330:SW524330 ACQ524330:ACS524330 AMM524330:AMO524330 AWI524330:AWK524330 BGE524330:BGG524330 BQA524330:BQC524330 BZW524330:BZY524330 CJS524330:CJU524330 CTO524330:CTQ524330 DDK524330:DDM524330 DNG524330:DNI524330 DXC524330:DXE524330 EGY524330:EHA524330 EQU524330:EQW524330 FAQ524330:FAS524330 FKM524330:FKO524330 FUI524330:FUK524330 GEE524330:GEG524330 GOA524330:GOC524330 GXW524330:GXY524330 HHS524330:HHU524330 HRO524330:HRQ524330 IBK524330:IBM524330 ILG524330:ILI524330 IVC524330:IVE524330 JEY524330:JFA524330 JOU524330:JOW524330 JYQ524330:JYS524330 KIM524330:KIO524330 KSI524330:KSK524330 LCE524330:LCG524330 LMA524330:LMC524330 LVW524330:LVY524330 MFS524330:MFU524330 MPO524330:MPQ524330 MZK524330:MZM524330 NJG524330:NJI524330 NTC524330:NTE524330 OCY524330:ODA524330 OMU524330:OMW524330 OWQ524330:OWS524330 PGM524330:PGO524330 PQI524330:PQK524330 QAE524330:QAG524330 QKA524330:QKC524330 QTW524330:QTY524330 RDS524330:RDU524330 RNO524330:RNQ524330 RXK524330:RXM524330 SHG524330:SHI524330 SRC524330:SRE524330 TAY524330:TBA524330 TKU524330:TKW524330 TUQ524330:TUS524330 UEM524330:UEO524330 UOI524330:UOK524330 UYE524330:UYG524330 VIA524330:VIC524330 VRW524330:VRY524330 WBS524330:WBU524330 WLO524330:WLQ524330 WVK524330:WVM524330 C589866:E589866 IY589866:JA589866 SU589866:SW589866 ACQ589866:ACS589866 AMM589866:AMO589866 AWI589866:AWK589866 BGE589866:BGG589866 BQA589866:BQC589866 BZW589866:BZY589866 CJS589866:CJU589866 CTO589866:CTQ589866 DDK589866:DDM589866 DNG589866:DNI589866 DXC589866:DXE589866 EGY589866:EHA589866 EQU589866:EQW589866 FAQ589866:FAS589866 FKM589866:FKO589866 FUI589866:FUK589866 GEE589866:GEG589866 GOA589866:GOC589866 GXW589866:GXY589866 HHS589866:HHU589866 HRO589866:HRQ589866 IBK589866:IBM589866 ILG589866:ILI589866 IVC589866:IVE589866 JEY589866:JFA589866 JOU589866:JOW589866 JYQ589866:JYS589866 KIM589866:KIO589866 KSI589866:KSK589866 LCE589866:LCG589866 LMA589866:LMC589866 LVW589866:LVY589866 MFS589866:MFU589866 MPO589866:MPQ589866 MZK589866:MZM589866 NJG589866:NJI589866 NTC589866:NTE589866 OCY589866:ODA589866 OMU589866:OMW589866 OWQ589866:OWS589866 PGM589866:PGO589866 PQI589866:PQK589866 QAE589866:QAG589866 QKA589866:QKC589866 QTW589866:QTY589866 RDS589866:RDU589866 RNO589866:RNQ589866 RXK589866:RXM589866 SHG589866:SHI589866 SRC589866:SRE589866 TAY589866:TBA589866 TKU589866:TKW589866 TUQ589866:TUS589866 UEM589866:UEO589866 UOI589866:UOK589866 UYE589866:UYG589866 VIA589866:VIC589866 VRW589866:VRY589866 WBS589866:WBU589866 WLO589866:WLQ589866 WVK589866:WVM589866 C655402:E655402 IY655402:JA655402 SU655402:SW655402 ACQ655402:ACS655402 AMM655402:AMO655402 AWI655402:AWK655402 BGE655402:BGG655402 BQA655402:BQC655402 BZW655402:BZY655402 CJS655402:CJU655402 CTO655402:CTQ655402 DDK655402:DDM655402 DNG655402:DNI655402 DXC655402:DXE655402 EGY655402:EHA655402 EQU655402:EQW655402 FAQ655402:FAS655402 FKM655402:FKO655402 FUI655402:FUK655402 GEE655402:GEG655402 GOA655402:GOC655402 GXW655402:GXY655402 HHS655402:HHU655402 HRO655402:HRQ655402 IBK655402:IBM655402 ILG655402:ILI655402 IVC655402:IVE655402 JEY655402:JFA655402 JOU655402:JOW655402 JYQ655402:JYS655402 KIM655402:KIO655402 KSI655402:KSK655402 LCE655402:LCG655402 LMA655402:LMC655402 LVW655402:LVY655402 MFS655402:MFU655402 MPO655402:MPQ655402 MZK655402:MZM655402 NJG655402:NJI655402 NTC655402:NTE655402 OCY655402:ODA655402 OMU655402:OMW655402 OWQ655402:OWS655402 PGM655402:PGO655402 PQI655402:PQK655402 QAE655402:QAG655402 QKA655402:QKC655402 QTW655402:QTY655402 RDS655402:RDU655402 RNO655402:RNQ655402 RXK655402:RXM655402 SHG655402:SHI655402 SRC655402:SRE655402 TAY655402:TBA655402 TKU655402:TKW655402 TUQ655402:TUS655402 UEM655402:UEO655402 UOI655402:UOK655402 UYE655402:UYG655402 VIA655402:VIC655402 VRW655402:VRY655402 WBS655402:WBU655402 WLO655402:WLQ655402 WVK655402:WVM655402 C720938:E720938 IY720938:JA720938 SU720938:SW720938 ACQ720938:ACS720938 AMM720938:AMO720938 AWI720938:AWK720938 BGE720938:BGG720938 BQA720938:BQC720938 BZW720938:BZY720938 CJS720938:CJU720938 CTO720938:CTQ720938 DDK720938:DDM720938 DNG720938:DNI720938 DXC720938:DXE720938 EGY720938:EHA720938 EQU720938:EQW720938 FAQ720938:FAS720938 FKM720938:FKO720938 FUI720938:FUK720938 GEE720938:GEG720938 GOA720938:GOC720938 GXW720938:GXY720938 HHS720938:HHU720938 HRO720938:HRQ720938 IBK720938:IBM720938 ILG720938:ILI720938 IVC720938:IVE720938 JEY720938:JFA720938 JOU720938:JOW720938 JYQ720938:JYS720938 KIM720938:KIO720938 KSI720938:KSK720938 LCE720938:LCG720938 LMA720938:LMC720938 LVW720938:LVY720938 MFS720938:MFU720938 MPO720938:MPQ720938 MZK720938:MZM720938 NJG720938:NJI720938 NTC720938:NTE720938 OCY720938:ODA720938 OMU720938:OMW720938 OWQ720938:OWS720938 PGM720938:PGO720938 PQI720938:PQK720938 QAE720938:QAG720938 QKA720938:QKC720938 QTW720938:QTY720938 RDS720938:RDU720938 RNO720938:RNQ720938 RXK720938:RXM720938 SHG720938:SHI720938 SRC720938:SRE720938 TAY720938:TBA720938 TKU720938:TKW720938 TUQ720938:TUS720938 UEM720938:UEO720938 UOI720938:UOK720938 UYE720938:UYG720938 VIA720938:VIC720938 VRW720938:VRY720938 WBS720938:WBU720938 WLO720938:WLQ720938 WVK720938:WVM720938 C786474:E786474 IY786474:JA786474 SU786474:SW786474 ACQ786474:ACS786474 AMM786474:AMO786474 AWI786474:AWK786474 BGE786474:BGG786474 BQA786474:BQC786474 BZW786474:BZY786474 CJS786474:CJU786474 CTO786474:CTQ786474 DDK786474:DDM786474 DNG786474:DNI786474 DXC786474:DXE786474 EGY786474:EHA786474 EQU786474:EQW786474 FAQ786474:FAS786474 FKM786474:FKO786474 FUI786474:FUK786474 GEE786474:GEG786474 GOA786474:GOC786474 GXW786474:GXY786474 HHS786474:HHU786474 HRO786474:HRQ786474 IBK786474:IBM786474 ILG786474:ILI786474 IVC786474:IVE786474 JEY786474:JFA786474 JOU786474:JOW786474 JYQ786474:JYS786474 KIM786474:KIO786474 KSI786474:KSK786474 LCE786474:LCG786474 LMA786474:LMC786474 LVW786474:LVY786474 MFS786474:MFU786474 MPO786474:MPQ786474 MZK786474:MZM786474 NJG786474:NJI786474 NTC786474:NTE786474 OCY786474:ODA786474 OMU786474:OMW786474 OWQ786474:OWS786474 PGM786474:PGO786474 PQI786474:PQK786474 QAE786474:QAG786474 QKA786474:QKC786474 QTW786474:QTY786474 RDS786474:RDU786474 RNO786474:RNQ786474 RXK786474:RXM786474 SHG786474:SHI786474 SRC786474:SRE786474 TAY786474:TBA786474 TKU786474:TKW786474 TUQ786474:TUS786474 UEM786474:UEO786474 UOI786474:UOK786474 UYE786474:UYG786474 VIA786474:VIC786474 VRW786474:VRY786474 WBS786474:WBU786474 WLO786474:WLQ786474 WVK786474:WVM786474 C852010:E852010 IY852010:JA852010 SU852010:SW852010 ACQ852010:ACS852010 AMM852010:AMO852010 AWI852010:AWK852010 BGE852010:BGG852010 BQA852010:BQC852010 BZW852010:BZY852010 CJS852010:CJU852010 CTO852010:CTQ852010 DDK852010:DDM852010 DNG852010:DNI852010 DXC852010:DXE852010 EGY852010:EHA852010 EQU852010:EQW852010 FAQ852010:FAS852010 FKM852010:FKO852010 FUI852010:FUK852010 GEE852010:GEG852010 GOA852010:GOC852010 GXW852010:GXY852010 HHS852010:HHU852010 HRO852010:HRQ852010 IBK852010:IBM852010 ILG852010:ILI852010 IVC852010:IVE852010 JEY852010:JFA852010 JOU852010:JOW852010 JYQ852010:JYS852010 KIM852010:KIO852010 KSI852010:KSK852010 LCE852010:LCG852010 LMA852010:LMC852010 LVW852010:LVY852010 MFS852010:MFU852010 MPO852010:MPQ852010 MZK852010:MZM852010 NJG852010:NJI852010 NTC852010:NTE852010 OCY852010:ODA852010 OMU852010:OMW852010 OWQ852010:OWS852010 PGM852010:PGO852010 PQI852010:PQK852010 QAE852010:QAG852010 QKA852010:QKC852010 QTW852010:QTY852010 RDS852010:RDU852010 RNO852010:RNQ852010 RXK852010:RXM852010 SHG852010:SHI852010 SRC852010:SRE852010 TAY852010:TBA852010 TKU852010:TKW852010 TUQ852010:TUS852010 UEM852010:UEO852010 UOI852010:UOK852010 UYE852010:UYG852010 VIA852010:VIC852010 VRW852010:VRY852010 WBS852010:WBU852010 WLO852010:WLQ852010 WVK852010:WVM852010 C917546:E917546 IY917546:JA917546 SU917546:SW917546 ACQ917546:ACS917546 AMM917546:AMO917546 AWI917546:AWK917546 BGE917546:BGG917546 BQA917546:BQC917546 BZW917546:BZY917546 CJS917546:CJU917546 CTO917546:CTQ917546 DDK917546:DDM917546 DNG917546:DNI917546 DXC917546:DXE917546 EGY917546:EHA917546 EQU917546:EQW917546 FAQ917546:FAS917546 FKM917546:FKO917546 FUI917546:FUK917546 GEE917546:GEG917546 GOA917546:GOC917546 GXW917546:GXY917546 HHS917546:HHU917546 HRO917546:HRQ917546 IBK917546:IBM917546 ILG917546:ILI917546 IVC917546:IVE917546 JEY917546:JFA917546 JOU917546:JOW917546 JYQ917546:JYS917546 KIM917546:KIO917546 KSI917546:KSK917546 LCE917546:LCG917546 LMA917546:LMC917546 LVW917546:LVY917546 MFS917546:MFU917546 MPO917546:MPQ917546 MZK917546:MZM917546 NJG917546:NJI917546 NTC917546:NTE917546 OCY917546:ODA917546 OMU917546:OMW917546 OWQ917546:OWS917546 PGM917546:PGO917546 PQI917546:PQK917546 QAE917546:QAG917546 QKA917546:QKC917546 QTW917546:QTY917546 RDS917546:RDU917546 RNO917546:RNQ917546 RXK917546:RXM917546 SHG917546:SHI917546 SRC917546:SRE917546 TAY917546:TBA917546 TKU917546:TKW917546 TUQ917546:TUS917546 UEM917546:UEO917546 UOI917546:UOK917546 UYE917546:UYG917546 VIA917546:VIC917546 VRW917546:VRY917546 WBS917546:WBU917546 WLO917546:WLQ917546 WVK917546:WVM917546 C983082:E983082 IY983082:JA983082 SU983082:SW983082 ACQ983082:ACS983082 AMM983082:AMO983082 AWI983082:AWK983082 BGE983082:BGG983082 BQA983082:BQC983082 BZW983082:BZY983082 CJS983082:CJU983082 CTO983082:CTQ983082 DDK983082:DDM983082 DNG983082:DNI983082 DXC983082:DXE983082 EGY983082:EHA983082 EQU983082:EQW983082 FAQ983082:FAS983082 FKM983082:FKO983082 FUI983082:FUK983082 GEE983082:GEG983082 GOA983082:GOC983082 GXW983082:GXY983082 HHS983082:HHU983082 HRO983082:HRQ983082 IBK983082:IBM983082 ILG983082:ILI983082 IVC983082:IVE983082 JEY983082:JFA983082 JOU983082:JOW983082 JYQ983082:JYS983082 KIM983082:KIO983082 KSI983082:KSK983082 LCE983082:LCG983082 LMA983082:LMC983082 LVW983082:LVY983082 MFS983082:MFU983082 MPO983082:MPQ983082 MZK983082:MZM983082 NJG983082:NJI983082 NTC983082:NTE983082 OCY983082:ODA983082 OMU983082:OMW983082 OWQ983082:OWS983082 PGM983082:PGO983082 PQI983082:PQK983082 QAE983082:QAG983082 QKA983082:QKC983082 QTW983082:QTY983082 RDS983082:RDU983082 RNO983082:RNQ983082 RXK983082:RXM983082 SHG983082:SHI983082 SRC983082:SRE983082 TAY983082:TBA983082 TKU983082:TKW983082 TUQ983082:TUS983082 UEM983082:UEO983082 UOI983082:UOK983082 UYE983082:UYG983082 VIA983082:VIC983082 VRW983082:VRY983082 WBS983082:WBU983082 WLO983082:WLQ983082 WVK983082:WVM983082 H40:I40 JD40:JE40 SZ40:TA40 ACV40:ACW40 AMR40:AMS40 AWN40:AWO40 BGJ40:BGK40 BQF40:BQG40 CAB40:CAC40 CJX40:CJY40 CTT40:CTU40 DDP40:DDQ40 DNL40:DNM40 DXH40:DXI40 EHD40:EHE40 EQZ40:ERA40 FAV40:FAW40 FKR40:FKS40 FUN40:FUO40 GEJ40:GEK40 GOF40:GOG40 GYB40:GYC40 HHX40:HHY40 HRT40:HRU40 IBP40:IBQ40 ILL40:ILM40 IVH40:IVI40 JFD40:JFE40 JOZ40:JPA40 JYV40:JYW40 KIR40:KIS40 KSN40:KSO40 LCJ40:LCK40 LMF40:LMG40 LWB40:LWC40 MFX40:MFY40 MPT40:MPU40 MZP40:MZQ40 NJL40:NJM40 NTH40:NTI40 ODD40:ODE40 OMZ40:ONA40 OWV40:OWW40 PGR40:PGS40 PQN40:PQO40 QAJ40:QAK40 QKF40:QKG40 QUB40:QUC40 RDX40:RDY40 RNT40:RNU40 RXP40:RXQ40 SHL40:SHM40 SRH40:SRI40 TBD40:TBE40 TKZ40:TLA40 TUV40:TUW40 UER40:UES40 UON40:UOO40 UYJ40:UYK40 VIF40:VIG40 VSB40:VSC40 WBX40:WBY40 WLT40:WLU40 WVP40:WVQ40 H65576:I65576 JD65576:JE65576 SZ65576:TA65576 ACV65576:ACW65576 AMR65576:AMS65576 AWN65576:AWO65576 BGJ65576:BGK65576 BQF65576:BQG65576 CAB65576:CAC65576 CJX65576:CJY65576 CTT65576:CTU65576 DDP65576:DDQ65576 DNL65576:DNM65576 DXH65576:DXI65576 EHD65576:EHE65576 EQZ65576:ERA65576 FAV65576:FAW65576 FKR65576:FKS65576 FUN65576:FUO65576 GEJ65576:GEK65576 GOF65576:GOG65576 GYB65576:GYC65576 HHX65576:HHY65576 HRT65576:HRU65576 IBP65576:IBQ65576 ILL65576:ILM65576 IVH65576:IVI65576 JFD65576:JFE65576 JOZ65576:JPA65576 JYV65576:JYW65576 KIR65576:KIS65576 KSN65576:KSO65576 LCJ65576:LCK65576 LMF65576:LMG65576 LWB65576:LWC65576 MFX65576:MFY65576 MPT65576:MPU65576 MZP65576:MZQ65576 NJL65576:NJM65576 NTH65576:NTI65576 ODD65576:ODE65576 OMZ65576:ONA65576 OWV65576:OWW65576 PGR65576:PGS65576 PQN65576:PQO65576 QAJ65576:QAK65576 QKF65576:QKG65576 QUB65576:QUC65576 RDX65576:RDY65576 RNT65576:RNU65576 RXP65576:RXQ65576 SHL65576:SHM65576 SRH65576:SRI65576 TBD65576:TBE65576 TKZ65576:TLA65576 TUV65576:TUW65576 UER65576:UES65576 UON65576:UOO65576 UYJ65576:UYK65576 VIF65576:VIG65576 VSB65576:VSC65576 WBX65576:WBY65576 WLT65576:WLU65576 WVP65576:WVQ65576 H131112:I131112 JD131112:JE131112 SZ131112:TA131112 ACV131112:ACW131112 AMR131112:AMS131112 AWN131112:AWO131112 BGJ131112:BGK131112 BQF131112:BQG131112 CAB131112:CAC131112 CJX131112:CJY131112 CTT131112:CTU131112 DDP131112:DDQ131112 DNL131112:DNM131112 DXH131112:DXI131112 EHD131112:EHE131112 EQZ131112:ERA131112 FAV131112:FAW131112 FKR131112:FKS131112 FUN131112:FUO131112 GEJ131112:GEK131112 GOF131112:GOG131112 GYB131112:GYC131112 HHX131112:HHY131112 HRT131112:HRU131112 IBP131112:IBQ131112 ILL131112:ILM131112 IVH131112:IVI131112 JFD131112:JFE131112 JOZ131112:JPA131112 JYV131112:JYW131112 KIR131112:KIS131112 KSN131112:KSO131112 LCJ131112:LCK131112 LMF131112:LMG131112 LWB131112:LWC131112 MFX131112:MFY131112 MPT131112:MPU131112 MZP131112:MZQ131112 NJL131112:NJM131112 NTH131112:NTI131112 ODD131112:ODE131112 OMZ131112:ONA131112 OWV131112:OWW131112 PGR131112:PGS131112 PQN131112:PQO131112 QAJ131112:QAK131112 QKF131112:QKG131112 QUB131112:QUC131112 RDX131112:RDY131112 RNT131112:RNU131112 RXP131112:RXQ131112 SHL131112:SHM131112 SRH131112:SRI131112 TBD131112:TBE131112 TKZ131112:TLA131112 TUV131112:TUW131112 UER131112:UES131112 UON131112:UOO131112 UYJ131112:UYK131112 VIF131112:VIG131112 VSB131112:VSC131112 WBX131112:WBY131112 WLT131112:WLU131112 WVP131112:WVQ131112 H196648:I196648 JD196648:JE196648 SZ196648:TA196648 ACV196648:ACW196648 AMR196648:AMS196648 AWN196648:AWO196648 BGJ196648:BGK196648 BQF196648:BQG196648 CAB196648:CAC196648 CJX196648:CJY196648 CTT196648:CTU196648 DDP196648:DDQ196648 DNL196648:DNM196648 DXH196648:DXI196648 EHD196648:EHE196648 EQZ196648:ERA196648 FAV196648:FAW196648 FKR196648:FKS196648 FUN196648:FUO196648 GEJ196648:GEK196648 GOF196648:GOG196648 GYB196648:GYC196648 HHX196648:HHY196648 HRT196648:HRU196648 IBP196648:IBQ196648 ILL196648:ILM196648 IVH196648:IVI196648 JFD196648:JFE196648 JOZ196648:JPA196648 JYV196648:JYW196648 KIR196648:KIS196648 KSN196648:KSO196648 LCJ196648:LCK196648 LMF196648:LMG196648 LWB196648:LWC196648 MFX196648:MFY196648 MPT196648:MPU196648 MZP196648:MZQ196648 NJL196648:NJM196648 NTH196648:NTI196648 ODD196648:ODE196648 OMZ196648:ONA196648 OWV196648:OWW196648 PGR196648:PGS196648 PQN196648:PQO196648 QAJ196648:QAK196648 QKF196648:QKG196648 QUB196648:QUC196648 RDX196648:RDY196648 RNT196648:RNU196648 RXP196648:RXQ196648 SHL196648:SHM196648 SRH196648:SRI196648 TBD196648:TBE196648 TKZ196648:TLA196648 TUV196648:TUW196648 UER196648:UES196648 UON196648:UOO196648 UYJ196648:UYK196648 VIF196648:VIG196648 VSB196648:VSC196648 WBX196648:WBY196648 WLT196648:WLU196648 WVP196648:WVQ196648 H262184:I262184 JD262184:JE262184 SZ262184:TA262184 ACV262184:ACW262184 AMR262184:AMS262184 AWN262184:AWO262184 BGJ262184:BGK262184 BQF262184:BQG262184 CAB262184:CAC262184 CJX262184:CJY262184 CTT262184:CTU262184 DDP262184:DDQ262184 DNL262184:DNM262184 DXH262184:DXI262184 EHD262184:EHE262184 EQZ262184:ERA262184 FAV262184:FAW262184 FKR262184:FKS262184 FUN262184:FUO262184 GEJ262184:GEK262184 GOF262184:GOG262184 GYB262184:GYC262184 HHX262184:HHY262184 HRT262184:HRU262184 IBP262184:IBQ262184 ILL262184:ILM262184 IVH262184:IVI262184 JFD262184:JFE262184 JOZ262184:JPA262184 JYV262184:JYW262184 KIR262184:KIS262184 KSN262184:KSO262184 LCJ262184:LCK262184 LMF262184:LMG262184 LWB262184:LWC262184 MFX262184:MFY262184 MPT262184:MPU262184 MZP262184:MZQ262184 NJL262184:NJM262184 NTH262184:NTI262184 ODD262184:ODE262184 OMZ262184:ONA262184 OWV262184:OWW262184 PGR262184:PGS262184 PQN262184:PQO262184 QAJ262184:QAK262184 QKF262184:QKG262184 QUB262184:QUC262184 RDX262184:RDY262184 RNT262184:RNU262184 RXP262184:RXQ262184 SHL262184:SHM262184 SRH262184:SRI262184 TBD262184:TBE262184 TKZ262184:TLA262184 TUV262184:TUW262184 UER262184:UES262184 UON262184:UOO262184 UYJ262184:UYK262184 VIF262184:VIG262184 VSB262184:VSC262184 WBX262184:WBY262184 WLT262184:WLU262184 WVP262184:WVQ262184 H327720:I327720 JD327720:JE327720 SZ327720:TA327720 ACV327720:ACW327720 AMR327720:AMS327720 AWN327720:AWO327720 BGJ327720:BGK327720 BQF327720:BQG327720 CAB327720:CAC327720 CJX327720:CJY327720 CTT327720:CTU327720 DDP327720:DDQ327720 DNL327720:DNM327720 DXH327720:DXI327720 EHD327720:EHE327720 EQZ327720:ERA327720 FAV327720:FAW327720 FKR327720:FKS327720 FUN327720:FUO327720 GEJ327720:GEK327720 GOF327720:GOG327720 GYB327720:GYC327720 HHX327720:HHY327720 HRT327720:HRU327720 IBP327720:IBQ327720 ILL327720:ILM327720 IVH327720:IVI327720 JFD327720:JFE327720 JOZ327720:JPA327720 JYV327720:JYW327720 KIR327720:KIS327720 KSN327720:KSO327720 LCJ327720:LCK327720 LMF327720:LMG327720 LWB327720:LWC327720 MFX327720:MFY327720 MPT327720:MPU327720 MZP327720:MZQ327720 NJL327720:NJM327720 NTH327720:NTI327720 ODD327720:ODE327720 OMZ327720:ONA327720 OWV327720:OWW327720 PGR327720:PGS327720 PQN327720:PQO327720 QAJ327720:QAK327720 QKF327720:QKG327720 QUB327720:QUC327720 RDX327720:RDY327720 RNT327720:RNU327720 RXP327720:RXQ327720 SHL327720:SHM327720 SRH327720:SRI327720 TBD327720:TBE327720 TKZ327720:TLA327720 TUV327720:TUW327720 UER327720:UES327720 UON327720:UOO327720 UYJ327720:UYK327720 VIF327720:VIG327720 VSB327720:VSC327720 WBX327720:WBY327720 WLT327720:WLU327720 WVP327720:WVQ327720 H393256:I393256 JD393256:JE393256 SZ393256:TA393256 ACV393256:ACW393256 AMR393256:AMS393256 AWN393256:AWO393256 BGJ393256:BGK393256 BQF393256:BQG393256 CAB393256:CAC393256 CJX393256:CJY393256 CTT393256:CTU393256 DDP393256:DDQ393256 DNL393256:DNM393256 DXH393256:DXI393256 EHD393256:EHE393256 EQZ393256:ERA393256 FAV393256:FAW393256 FKR393256:FKS393256 FUN393256:FUO393256 GEJ393256:GEK393256 GOF393256:GOG393256 GYB393256:GYC393256 HHX393256:HHY393256 HRT393256:HRU393256 IBP393256:IBQ393256 ILL393256:ILM393256 IVH393256:IVI393256 JFD393256:JFE393256 JOZ393256:JPA393256 JYV393256:JYW393256 KIR393256:KIS393256 KSN393256:KSO393256 LCJ393256:LCK393256 LMF393256:LMG393256 LWB393256:LWC393256 MFX393256:MFY393256 MPT393256:MPU393256 MZP393256:MZQ393256 NJL393256:NJM393256 NTH393256:NTI393256 ODD393256:ODE393256 OMZ393256:ONA393256 OWV393256:OWW393256 PGR393256:PGS393256 PQN393256:PQO393256 QAJ393256:QAK393256 QKF393256:QKG393256 QUB393256:QUC393256 RDX393256:RDY393256 RNT393256:RNU393256 RXP393256:RXQ393256 SHL393256:SHM393256 SRH393256:SRI393256 TBD393256:TBE393256 TKZ393256:TLA393256 TUV393256:TUW393256 UER393256:UES393256 UON393256:UOO393256 UYJ393256:UYK393256 VIF393256:VIG393256 VSB393256:VSC393256 WBX393256:WBY393256 WLT393256:WLU393256 WVP393256:WVQ393256 H458792:I458792 JD458792:JE458792 SZ458792:TA458792 ACV458792:ACW458792 AMR458792:AMS458792 AWN458792:AWO458792 BGJ458792:BGK458792 BQF458792:BQG458792 CAB458792:CAC458792 CJX458792:CJY458792 CTT458792:CTU458792 DDP458792:DDQ458792 DNL458792:DNM458792 DXH458792:DXI458792 EHD458792:EHE458792 EQZ458792:ERA458792 FAV458792:FAW458792 FKR458792:FKS458792 FUN458792:FUO458792 GEJ458792:GEK458792 GOF458792:GOG458792 GYB458792:GYC458792 HHX458792:HHY458792 HRT458792:HRU458792 IBP458792:IBQ458792 ILL458792:ILM458792 IVH458792:IVI458792 JFD458792:JFE458792 JOZ458792:JPA458792 JYV458792:JYW458792 KIR458792:KIS458792 KSN458792:KSO458792 LCJ458792:LCK458792 LMF458792:LMG458792 LWB458792:LWC458792 MFX458792:MFY458792 MPT458792:MPU458792 MZP458792:MZQ458792 NJL458792:NJM458792 NTH458792:NTI458792 ODD458792:ODE458792 OMZ458792:ONA458792 OWV458792:OWW458792 PGR458792:PGS458792 PQN458792:PQO458792 QAJ458792:QAK458792 QKF458792:QKG458792 QUB458792:QUC458792 RDX458792:RDY458792 RNT458792:RNU458792 RXP458792:RXQ458792 SHL458792:SHM458792 SRH458792:SRI458792 TBD458792:TBE458792 TKZ458792:TLA458792 TUV458792:TUW458792 UER458792:UES458792 UON458792:UOO458792 UYJ458792:UYK458792 VIF458792:VIG458792 VSB458792:VSC458792 WBX458792:WBY458792 WLT458792:WLU458792 WVP458792:WVQ458792 H524328:I524328 JD524328:JE524328 SZ524328:TA524328 ACV524328:ACW524328 AMR524328:AMS524328 AWN524328:AWO524328 BGJ524328:BGK524328 BQF524328:BQG524328 CAB524328:CAC524328 CJX524328:CJY524328 CTT524328:CTU524328 DDP524328:DDQ524328 DNL524328:DNM524328 DXH524328:DXI524328 EHD524328:EHE524328 EQZ524328:ERA524328 FAV524328:FAW524328 FKR524328:FKS524328 FUN524328:FUO524328 GEJ524328:GEK524328 GOF524328:GOG524328 GYB524328:GYC524328 HHX524328:HHY524328 HRT524328:HRU524328 IBP524328:IBQ524328 ILL524328:ILM524328 IVH524328:IVI524328 JFD524328:JFE524328 JOZ524328:JPA524328 JYV524328:JYW524328 KIR524328:KIS524328 KSN524328:KSO524328 LCJ524328:LCK524328 LMF524328:LMG524328 LWB524328:LWC524328 MFX524328:MFY524328 MPT524328:MPU524328 MZP524328:MZQ524328 NJL524328:NJM524328 NTH524328:NTI524328 ODD524328:ODE524328 OMZ524328:ONA524328 OWV524328:OWW524328 PGR524328:PGS524328 PQN524328:PQO524328 QAJ524328:QAK524328 QKF524328:QKG524328 QUB524328:QUC524328 RDX524328:RDY524328 RNT524328:RNU524328 RXP524328:RXQ524328 SHL524328:SHM524328 SRH524328:SRI524328 TBD524328:TBE524328 TKZ524328:TLA524328 TUV524328:TUW524328 UER524328:UES524328 UON524328:UOO524328 UYJ524328:UYK524328 VIF524328:VIG524328 VSB524328:VSC524328 WBX524328:WBY524328 WLT524328:WLU524328 WVP524328:WVQ524328 H589864:I589864 JD589864:JE589864 SZ589864:TA589864 ACV589864:ACW589864 AMR589864:AMS589864 AWN589864:AWO589864 BGJ589864:BGK589864 BQF589864:BQG589864 CAB589864:CAC589864 CJX589864:CJY589864 CTT589864:CTU589864 DDP589864:DDQ589864 DNL589864:DNM589864 DXH589864:DXI589864 EHD589864:EHE589864 EQZ589864:ERA589864 FAV589864:FAW589864 FKR589864:FKS589864 FUN589864:FUO589864 GEJ589864:GEK589864 GOF589864:GOG589864 GYB589864:GYC589864 HHX589864:HHY589864 HRT589864:HRU589864 IBP589864:IBQ589864 ILL589864:ILM589864 IVH589864:IVI589864 JFD589864:JFE589864 JOZ589864:JPA589864 JYV589864:JYW589864 KIR589864:KIS589864 KSN589864:KSO589864 LCJ589864:LCK589864 LMF589864:LMG589864 LWB589864:LWC589864 MFX589864:MFY589864 MPT589864:MPU589864 MZP589864:MZQ589864 NJL589864:NJM589864 NTH589864:NTI589864 ODD589864:ODE589864 OMZ589864:ONA589864 OWV589864:OWW589864 PGR589864:PGS589864 PQN589864:PQO589864 QAJ589864:QAK589864 QKF589864:QKG589864 QUB589864:QUC589864 RDX589864:RDY589864 RNT589864:RNU589864 RXP589864:RXQ589864 SHL589864:SHM589864 SRH589864:SRI589864 TBD589864:TBE589864 TKZ589864:TLA589864 TUV589864:TUW589864 UER589864:UES589864 UON589864:UOO589864 UYJ589864:UYK589864 VIF589864:VIG589864 VSB589864:VSC589864 WBX589864:WBY589864 WLT589864:WLU589864 WVP589864:WVQ589864 H655400:I655400 JD655400:JE655400 SZ655400:TA655400 ACV655400:ACW655400 AMR655400:AMS655400 AWN655400:AWO655400 BGJ655400:BGK655400 BQF655400:BQG655400 CAB655400:CAC655400 CJX655400:CJY655400 CTT655400:CTU655400 DDP655400:DDQ655400 DNL655400:DNM655400 DXH655400:DXI655400 EHD655400:EHE655400 EQZ655400:ERA655400 FAV655400:FAW655400 FKR655400:FKS655400 FUN655400:FUO655400 GEJ655400:GEK655400 GOF655400:GOG655400 GYB655400:GYC655400 HHX655400:HHY655400 HRT655400:HRU655400 IBP655400:IBQ655400 ILL655400:ILM655400 IVH655400:IVI655400 JFD655400:JFE655400 JOZ655400:JPA655400 JYV655400:JYW655400 KIR655400:KIS655400 KSN655400:KSO655400 LCJ655400:LCK655400 LMF655400:LMG655400 LWB655400:LWC655400 MFX655400:MFY655400 MPT655400:MPU655400 MZP655400:MZQ655400 NJL655400:NJM655400 NTH655400:NTI655400 ODD655400:ODE655400 OMZ655400:ONA655400 OWV655400:OWW655400 PGR655400:PGS655400 PQN655400:PQO655400 QAJ655400:QAK655400 QKF655400:QKG655400 QUB655400:QUC655400 RDX655400:RDY655400 RNT655400:RNU655400 RXP655400:RXQ655400 SHL655400:SHM655400 SRH655400:SRI655400 TBD655400:TBE655400 TKZ655400:TLA655400 TUV655400:TUW655400 UER655400:UES655400 UON655400:UOO655400 UYJ655400:UYK655400 VIF655400:VIG655400 VSB655400:VSC655400 WBX655400:WBY655400 WLT655400:WLU655400 WVP655400:WVQ655400 H720936:I720936 JD720936:JE720936 SZ720936:TA720936 ACV720936:ACW720936 AMR720936:AMS720936 AWN720936:AWO720936 BGJ720936:BGK720936 BQF720936:BQG720936 CAB720936:CAC720936 CJX720936:CJY720936 CTT720936:CTU720936 DDP720936:DDQ720936 DNL720936:DNM720936 DXH720936:DXI720936 EHD720936:EHE720936 EQZ720936:ERA720936 FAV720936:FAW720936 FKR720936:FKS720936 FUN720936:FUO720936 GEJ720936:GEK720936 GOF720936:GOG720936 GYB720936:GYC720936 HHX720936:HHY720936 HRT720936:HRU720936 IBP720936:IBQ720936 ILL720936:ILM720936 IVH720936:IVI720936 JFD720936:JFE720936 JOZ720936:JPA720936 JYV720936:JYW720936 KIR720936:KIS720936 KSN720936:KSO720936 LCJ720936:LCK720936 LMF720936:LMG720936 LWB720936:LWC720936 MFX720936:MFY720936 MPT720936:MPU720936 MZP720936:MZQ720936 NJL720936:NJM720936 NTH720936:NTI720936 ODD720936:ODE720936 OMZ720936:ONA720936 OWV720936:OWW720936 PGR720936:PGS720936 PQN720936:PQO720936 QAJ720936:QAK720936 QKF720936:QKG720936 QUB720936:QUC720936 RDX720936:RDY720936 RNT720936:RNU720936 RXP720936:RXQ720936 SHL720936:SHM720936 SRH720936:SRI720936 TBD720936:TBE720936 TKZ720936:TLA720936 TUV720936:TUW720936 UER720936:UES720936 UON720936:UOO720936 UYJ720936:UYK720936 VIF720936:VIG720936 VSB720936:VSC720936 WBX720936:WBY720936 WLT720936:WLU720936 WVP720936:WVQ720936 H786472:I786472 JD786472:JE786472 SZ786472:TA786472 ACV786472:ACW786472 AMR786472:AMS786472 AWN786472:AWO786472 BGJ786472:BGK786472 BQF786472:BQG786472 CAB786472:CAC786472 CJX786472:CJY786472 CTT786472:CTU786472 DDP786472:DDQ786472 DNL786472:DNM786472 DXH786472:DXI786472 EHD786472:EHE786472 EQZ786472:ERA786472 FAV786472:FAW786472 FKR786472:FKS786472 FUN786472:FUO786472 GEJ786472:GEK786472 GOF786472:GOG786472 GYB786472:GYC786472 HHX786472:HHY786472 HRT786472:HRU786472 IBP786472:IBQ786472 ILL786472:ILM786472 IVH786472:IVI786472 JFD786472:JFE786472 JOZ786472:JPA786472 JYV786472:JYW786472 KIR786472:KIS786472 KSN786472:KSO786472 LCJ786472:LCK786472 LMF786472:LMG786472 LWB786472:LWC786472 MFX786472:MFY786472 MPT786472:MPU786472 MZP786472:MZQ786472 NJL786472:NJM786472 NTH786472:NTI786472 ODD786472:ODE786472 OMZ786472:ONA786472 OWV786472:OWW786472 PGR786472:PGS786472 PQN786472:PQO786472 QAJ786472:QAK786472 QKF786472:QKG786472 QUB786472:QUC786472 RDX786472:RDY786472 RNT786472:RNU786472 RXP786472:RXQ786472 SHL786472:SHM786472 SRH786472:SRI786472 TBD786472:TBE786472 TKZ786472:TLA786472 TUV786472:TUW786472 UER786472:UES786472 UON786472:UOO786472 UYJ786472:UYK786472 VIF786472:VIG786472 VSB786472:VSC786472 WBX786472:WBY786472 WLT786472:WLU786472 WVP786472:WVQ786472 H852008:I852008 JD852008:JE852008 SZ852008:TA852008 ACV852008:ACW852008 AMR852008:AMS852008 AWN852008:AWO852008 BGJ852008:BGK852008 BQF852008:BQG852008 CAB852008:CAC852008 CJX852008:CJY852008 CTT852008:CTU852008 DDP852008:DDQ852008 DNL852008:DNM852008 DXH852008:DXI852008 EHD852008:EHE852008 EQZ852008:ERA852008 FAV852008:FAW852008 FKR852008:FKS852008 FUN852008:FUO852008 GEJ852008:GEK852008 GOF852008:GOG852008 GYB852008:GYC852008 HHX852008:HHY852008 HRT852008:HRU852008 IBP852008:IBQ852008 ILL852008:ILM852008 IVH852008:IVI852008 JFD852008:JFE852008 JOZ852008:JPA852008 JYV852008:JYW852008 KIR852008:KIS852008 KSN852008:KSO852008 LCJ852008:LCK852008 LMF852008:LMG852008 LWB852008:LWC852008 MFX852008:MFY852008 MPT852008:MPU852008 MZP852008:MZQ852008 NJL852008:NJM852008 NTH852008:NTI852008 ODD852008:ODE852008 OMZ852008:ONA852008 OWV852008:OWW852008 PGR852008:PGS852008 PQN852008:PQO852008 QAJ852008:QAK852008 QKF852008:QKG852008 QUB852008:QUC852008 RDX852008:RDY852008 RNT852008:RNU852008 RXP852008:RXQ852008 SHL852008:SHM852008 SRH852008:SRI852008 TBD852008:TBE852008 TKZ852008:TLA852008 TUV852008:TUW852008 UER852008:UES852008 UON852008:UOO852008 UYJ852008:UYK852008 VIF852008:VIG852008 VSB852008:VSC852008 WBX852008:WBY852008 WLT852008:WLU852008 WVP852008:WVQ852008 H917544:I917544 JD917544:JE917544 SZ917544:TA917544 ACV917544:ACW917544 AMR917544:AMS917544 AWN917544:AWO917544 BGJ917544:BGK917544 BQF917544:BQG917544 CAB917544:CAC917544 CJX917544:CJY917544 CTT917544:CTU917544 DDP917544:DDQ917544 DNL917544:DNM917544 DXH917544:DXI917544 EHD917544:EHE917544 EQZ917544:ERA917544 FAV917544:FAW917544 FKR917544:FKS917544 FUN917544:FUO917544 GEJ917544:GEK917544 GOF917544:GOG917544 GYB917544:GYC917544 HHX917544:HHY917544 HRT917544:HRU917544 IBP917544:IBQ917544 ILL917544:ILM917544 IVH917544:IVI917544 JFD917544:JFE917544 JOZ917544:JPA917544 JYV917544:JYW917544 KIR917544:KIS917544 KSN917544:KSO917544 LCJ917544:LCK917544 LMF917544:LMG917544 LWB917544:LWC917544 MFX917544:MFY917544 MPT917544:MPU917544 MZP917544:MZQ917544 NJL917544:NJM917544 NTH917544:NTI917544 ODD917544:ODE917544 OMZ917544:ONA917544 OWV917544:OWW917544 PGR917544:PGS917544 PQN917544:PQO917544 QAJ917544:QAK917544 QKF917544:QKG917544 QUB917544:QUC917544 RDX917544:RDY917544 RNT917544:RNU917544 RXP917544:RXQ917544 SHL917544:SHM917544 SRH917544:SRI917544 TBD917544:TBE917544 TKZ917544:TLA917544 TUV917544:TUW917544 UER917544:UES917544 UON917544:UOO917544 UYJ917544:UYK917544 VIF917544:VIG917544 VSB917544:VSC917544 WBX917544:WBY917544 WLT917544:WLU917544 WVP917544:WVQ917544 H983080:I983080 JD983080:JE983080 SZ983080:TA983080 ACV983080:ACW983080 AMR983080:AMS983080 AWN983080:AWO983080 BGJ983080:BGK983080 BQF983080:BQG983080 CAB983080:CAC983080 CJX983080:CJY983080 CTT983080:CTU983080 DDP983080:DDQ983080 DNL983080:DNM983080 DXH983080:DXI983080 EHD983080:EHE983080 EQZ983080:ERA983080 FAV983080:FAW983080 FKR983080:FKS983080 FUN983080:FUO983080 GEJ983080:GEK983080 GOF983080:GOG983080 GYB983080:GYC983080 HHX983080:HHY983080 HRT983080:HRU983080 IBP983080:IBQ983080 ILL983080:ILM983080 IVH983080:IVI983080 JFD983080:JFE983080 JOZ983080:JPA983080 JYV983080:JYW983080 KIR983080:KIS983080 KSN983080:KSO983080 LCJ983080:LCK983080 LMF983080:LMG983080 LWB983080:LWC983080 MFX983080:MFY983080 MPT983080:MPU983080 MZP983080:MZQ983080 NJL983080:NJM983080 NTH983080:NTI983080 ODD983080:ODE983080 OMZ983080:ONA983080 OWV983080:OWW983080 PGR983080:PGS983080 PQN983080:PQO983080 QAJ983080:QAK983080 QKF983080:QKG983080 QUB983080:QUC983080 RDX983080:RDY983080 RNT983080:RNU983080 RXP983080:RXQ983080 SHL983080:SHM983080 SRH983080:SRI983080 TBD983080:TBE983080 TKZ983080:TLA983080 TUV983080:TUW983080 UER983080:UES983080 UON983080:UOO983080 UYJ983080:UYK983080 VIF983080:VIG983080 VSB983080:VSC983080 WBX983080:WBY983080 WLT983080:WLU983080 WVP983080:WVQ983080 C40:E40 IY40:JA40 SU40:SW40 ACQ40:ACS40 AMM40:AMO40 AWI40:AWK40 BGE40:BGG40 BQA40:BQC40 BZW40:BZY40 CJS40:CJU40 CTO40:CTQ40 DDK40:DDM40 DNG40:DNI40 DXC40:DXE40 EGY40:EHA40 EQU40:EQW40 FAQ40:FAS40 FKM40:FKO40 FUI40:FUK40 GEE40:GEG40 GOA40:GOC40 GXW40:GXY40 HHS40:HHU40 HRO40:HRQ40 IBK40:IBM40 ILG40:ILI40 IVC40:IVE40 JEY40:JFA40 JOU40:JOW40 JYQ40:JYS40 KIM40:KIO40 KSI40:KSK40 LCE40:LCG40 LMA40:LMC40 LVW40:LVY40 MFS40:MFU40 MPO40:MPQ40 MZK40:MZM40 NJG40:NJI40 NTC40:NTE40 OCY40:ODA40 OMU40:OMW40 OWQ40:OWS40 PGM40:PGO40 PQI40:PQK40 QAE40:QAG40 QKA40:QKC40 QTW40:QTY40 RDS40:RDU40 RNO40:RNQ40 RXK40:RXM40 SHG40:SHI40 SRC40:SRE40 TAY40:TBA40 TKU40:TKW40 TUQ40:TUS40 UEM40:UEO40 UOI40:UOK40 UYE40:UYG40 VIA40:VIC40 VRW40:VRY40 WBS40:WBU40 WLO40:WLQ40 WVK40:WVM40 C65576:E65576 IY65576:JA65576 SU65576:SW65576 ACQ65576:ACS65576 AMM65576:AMO65576 AWI65576:AWK65576 BGE65576:BGG65576 BQA65576:BQC65576 BZW65576:BZY65576 CJS65576:CJU65576 CTO65576:CTQ65576 DDK65576:DDM65576 DNG65576:DNI65576 DXC65576:DXE65576 EGY65576:EHA65576 EQU65576:EQW65576 FAQ65576:FAS65576 FKM65576:FKO65576 FUI65576:FUK65576 GEE65576:GEG65576 GOA65576:GOC65576 GXW65576:GXY65576 HHS65576:HHU65576 HRO65576:HRQ65576 IBK65576:IBM65576 ILG65576:ILI65576 IVC65576:IVE65576 JEY65576:JFA65576 JOU65576:JOW65576 JYQ65576:JYS65576 KIM65576:KIO65576 KSI65576:KSK65576 LCE65576:LCG65576 LMA65576:LMC65576 LVW65576:LVY65576 MFS65576:MFU65576 MPO65576:MPQ65576 MZK65576:MZM65576 NJG65576:NJI65576 NTC65576:NTE65576 OCY65576:ODA65576 OMU65576:OMW65576 OWQ65576:OWS65576 PGM65576:PGO65576 PQI65576:PQK65576 QAE65576:QAG65576 QKA65576:QKC65576 QTW65576:QTY65576 RDS65576:RDU65576 RNO65576:RNQ65576 RXK65576:RXM65576 SHG65576:SHI65576 SRC65576:SRE65576 TAY65576:TBA65576 TKU65576:TKW65576 TUQ65576:TUS65576 UEM65576:UEO65576 UOI65576:UOK65576 UYE65576:UYG65576 VIA65576:VIC65576 VRW65576:VRY65576 WBS65576:WBU65576 WLO65576:WLQ65576 WVK65576:WVM65576 C131112:E131112 IY131112:JA131112 SU131112:SW131112 ACQ131112:ACS131112 AMM131112:AMO131112 AWI131112:AWK131112 BGE131112:BGG131112 BQA131112:BQC131112 BZW131112:BZY131112 CJS131112:CJU131112 CTO131112:CTQ131112 DDK131112:DDM131112 DNG131112:DNI131112 DXC131112:DXE131112 EGY131112:EHA131112 EQU131112:EQW131112 FAQ131112:FAS131112 FKM131112:FKO131112 FUI131112:FUK131112 GEE131112:GEG131112 GOA131112:GOC131112 GXW131112:GXY131112 HHS131112:HHU131112 HRO131112:HRQ131112 IBK131112:IBM131112 ILG131112:ILI131112 IVC131112:IVE131112 JEY131112:JFA131112 JOU131112:JOW131112 JYQ131112:JYS131112 KIM131112:KIO131112 KSI131112:KSK131112 LCE131112:LCG131112 LMA131112:LMC131112 LVW131112:LVY131112 MFS131112:MFU131112 MPO131112:MPQ131112 MZK131112:MZM131112 NJG131112:NJI131112 NTC131112:NTE131112 OCY131112:ODA131112 OMU131112:OMW131112 OWQ131112:OWS131112 PGM131112:PGO131112 PQI131112:PQK131112 QAE131112:QAG131112 QKA131112:QKC131112 QTW131112:QTY131112 RDS131112:RDU131112 RNO131112:RNQ131112 RXK131112:RXM131112 SHG131112:SHI131112 SRC131112:SRE131112 TAY131112:TBA131112 TKU131112:TKW131112 TUQ131112:TUS131112 UEM131112:UEO131112 UOI131112:UOK131112 UYE131112:UYG131112 VIA131112:VIC131112 VRW131112:VRY131112 WBS131112:WBU131112 WLO131112:WLQ131112 WVK131112:WVM131112 C196648:E196648 IY196648:JA196648 SU196648:SW196648 ACQ196648:ACS196648 AMM196648:AMO196648 AWI196648:AWK196648 BGE196648:BGG196648 BQA196648:BQC196648 BZW196648:BZY196648 CJS196648:CJU196648 CTO196648:CTQ196648 DDK196648:DDM196648 DNG196648:DNI196648 DXC196648:DXE196648 EGY196648:EHA196648 EQU196648:EQW196648 FAQ196648:FAS196648 FKM196648:FKO196648 FUI196648:FUK196648 GEE196648:GEG196648 GOA196648:GOC196648 GXW196648:GXY196648 HHS196648:HHU196648 HRO196648:HRQ196648 IBK196648:IBM196648 ILG196648:ILI196648 IVC196648:IVE196648 JEY196648:JFA196648 JOU196648:JOW196648 JYQ196648:JYS196648 KIM196648:KIO196648 KSI196648:KSK196648 LCE196648:LCG196648 LMA196648:LMC196648 LVW196648:LVY196648 MFS196648:MFU196648 MPO196648:MPQ196648 MZK196648:MZM196648 NJG196648:NJI196648 NTC196648:NTE196648 OCY196648:ODA196648 OMU196648:OMW196648 OWQ196648:OWS196648 PGM196648:PGO196648 PQI196648:PQK196648 QAE196648:QAG196648 QKA196648:QKC196648 QTW196648:QTY196648 RDS196648:RDU196648 RNO196648:RNQ196648 RXK196648:RXM196648 SHG196648:SHI196648 SRC196648:SRE196648 TAY196648:TBA196648 TKU196648:TKW196648 TUQ196648:TUS196648 UEM196648:UEO196648 UOI196648:UOK196648 UYE196648:UYG196648 VIA196648:VIC196648 VRW196648:VRY196648 WBS196648:WBU196648 WLO196648:WLQ196648 WVK196648:WVM196648 C262184:E262184 IY262184:JA262184 SU262184:SW262184 ACQ262184:ACS262184 AMM262184:AMO262184 AWI262184:AWK262184 BGE262184:BGG262184 BQA262184:BQC262184 BZW262184:BZY262184 CJS262184:CJU262184 CTO262184:CTQ262184 DDK262184:DDM262184 DNG262184:DNI262184 DXC262184:DXE262184 EGY262184:EHA262184 EQU262184:EQW262184 FAQ262184:FAS262184 FKM262184:FKO262184 FUI262184:FUK262184 GEE262184:GEG262184 GOA262184:GOC262184 GXW262184:GXY262184 HHS262184:HHU262184 HRO262184:HRQ262184 IBK262184:IBM262184 ILG262184:ILI262184 IVC262184:IVE262184 JEY262184:JFA262184 JOU262184:JOW262184 JYQ262184:JYS262184 KIM262184:KIO262184 KSI262184:KSK262184 LCE262184:LCG262184 LMA262184:LMC262184 LVW262184:LVY262184 MFS262184:MFU262184 MPO262184:MPQ262184 MZK262184:MZM262184 NJG262184:NJI262184 NTC262184:NTE262184 OCY262184:ODA262184 OMU262184:OMW262184 OWQ262184:OWS262184 PGM262184:PGO262184 PQI262184:PQK262184 QAE262184:QAG262184 QKA262184:QKC262184 QTW262184:QTY262184 RDS262184:RDU262184 RNO262184:RNQ262184 RXK262184:RXM262184 SHG262184:SHI262184 SRC262184:SRE262184 TAY262184:TBA262184 TKU262184:TKW262184 TUQ262184:TUS262184 UEM262184:UEO262184 UOI262184:UOK262184 UYE262184:UYG262184 VIA262184:VIC262184 VRW262184:VRY262184 WBS262184:WBU262184 WLO262184:WLQ262184 WVK262184:WVM262184 C327720:E327720 IY327720:JA327720 SU327720:SW327720 ACQ327720:ACS327720 AMM327720:AMO327720 AWI327720:AWK327720 BGE327720:BGG327720 BQA327720:BQC327720 BZW327720:BZY327720 CJS327720:CJU327720 CTO327720:CTQ327720 DDK327720:DDM327720 DNG327720:DNI327720 DXC327720:DXE327720 EGY327720:EHA327720 EQU327720:EQW327720 FAQ327720:FAS327720 FKM327720:FKO327720 FUI327720:FUK327720 GEE327720:GEG327720 GOA327720:GOC327720 GXW327720:GXY327720 HHS327720:HHU327720 HRO327720:HRQ327720 IBK327720:IBM327720 ILG327720:ILI327720 IVC327720:IVE327720 JEY327720:JFA327720 JOU327720:JOW327720 JYQ327720:JYS327720 KIM327720:KIO327720 KSI327720:KSK327720 LCE327720:LCG327720 LMA327720:LMC327720 LVW327720:LVY327720 MFS327720:MFU327720 MPO327720:MPQ327720 MZK327720:MZM327720 NJG327720:NJI327720 NTC327720:NTE327720 OCY327720:ODA327720 OMU327720:OMW327720 OWQ327720:OWS327720 PGM327720:PGO327720 PQI327720:PQK327720 QAE327720:QAG327720 QKA327720:QKC327720 QTW327720:QTY327720 RDS327720:RDU327720 RNO327720:RNQ327720 RXK327720:RXM327720 SHG327720:SHI327720 SRC327720:SRE327720 TAY327720:TBA327720 TKU327720:TKW327720 TUQ327720:TUS327720 UEM327720:UEO327720 UOI327720:UOK327720 UYE327720:UYG327720 VIA327720:VIC327720 VRW327720:VRY327720 WBS327720:WBU327720 WLO327720:WLQ327720 WVK327720:WVM327720 C393256:E393256 IY393256:JA393256 SU393256:SW393256 ACQ393256:ACS393256 AMM393256:AMO393256 AWI393256:AWK393256 BGE393256:BGG393256 BQA393256:BQC393256 BZW393256:BZY393256 CJS393256:CJU393256 CTO393256:CTQ393256 DDK393256:DDM393256 DNG393256:DNI393256 DXC393256:DXE393256 EGY393256:EHA393256 EQU393256:EQW393256 FAQ393256:FAS393256 FKM393256:FKO393256 FUI393256:FUK393256 GEE393256:GEG393256 GOA393256:GOC393256 GXW393256:GXY393256 HHS393256:HHU393256 HRO393256:HRQ393256 IBK393256:IBM393256 ILG393256:ILI393256 IVC393256:IVE393256 JEY393256:JFA393256 JOU393256:JOW393256 JYQ393256:JYS393256 KIM393256:KIO393256 KSI393256:KSK393256 LCE393256:LCG393256 LMA393256:LMC393256 LVW393256:LVY393256 MFS393256:MFU393256 MPO393256:MPQ393256 MZK393256:MZM393256 NJG393256:NJI393256 NTC393256:NTE393256 OCY393256:ODA393256 OMU393256:OMW393256 OWQ393256:OWS393256 PGM393256:PGO393256 PQI393256:PQK393256 QAE393256:QAG393256 QKA393256:QKC393256 QTW393256:QTY393256 RDS393256:RDU393256 RNO393256:RNQ393256 RXK393256:RXM393256 SHG393256:SHI393256 SRC393256:SRE393256 TAY393256:TBA393256 TKU393256:TKW393256 TUQ393256:TUS393256 UEM393256:UEO393256 UOI393256:UOK393256 UYE393256:UYG393256 VIA393256:VIC393256 VRW393256:VRY393256 WBS393256:WBU393256 WLO393256:WLQ393256 WVK393256:WVM393256 C458792:E458792 IY458792:JA458792 SU458792:SW458792 ACQ458792:ACS458792 AMM458792:AMO458792 AWI458792:AWK458792 BGE458792:BGG458792 BQA458792:BQC458792 BZW458792:BZY458792 CJS458792:CJU458792 CTO458792:CTQ458792 DDK458792:DDM458792 DNG458792:DNI458792 DXC458792:DXE458792 EGY458792:EHA458792 EQU458792:EQW458792 FAQ458792:FAS458792 FKM458792:FKO458792 FUI458792:FUK458792 GEE458792:GEG458792 GOA458792:GOC458792 GXW458792:GXY458792 HHS458792:HHU458792 HRO458792:HRQ458792 IBK458792:IBM458792 ILG458792:ILI458792 IVC458792:IVE458792 JEY458792:JFA458792 JOU458792:JOW458792 JYQ458792:JYS458792 KIM458792:KIO458792 KSI458792:KSK458792 LCE458792:LCG458792 LMA458792:LMC458792 LVW458792:LVY458792 MFS458792:MFU458792 MPO458792:MPQ458792 MZK458792:MZM458792 NJG458792:NJI458792 NTC458792:NTE458792 OCY458792:ODA458792 OMU458792:OMW458792 OWQ458792:OWS458792 PGM458792:PGO458792 PQI458792:PQK458792 QAE458792:QAG458792 QKA458792:QKC458792 QTW458792:QTY458792 RDS458792:RDU458792 RNO458792:RNQ458792 RXK458792:RXM458792 SHG458792:SHI458792 SRC458792:SRE458792 TAY458792:TBA458792 TKU458792:TKW458792 TUQ458792:TUS458792 UEM458792:UEO458792 UOI458792:UOK458792 UYE458792:UYG458792 VIA458792:VIC458792 VRW458792:VRY458792 WBS458792:WBU458792 WLO458792:WLQ458792 WVK458792:WVM458792 C524328:E524328 IY524328:JA524328 SU524328:SW524328 ACQ524328:ACS524328 AMM524328:AMO524328 AWI524328:AWK524328 BGE524328:BGG524328 BQA524328:BQC524328 BZW524328:BZY524328 CJS524328:CJU524328 CTO524328:CTQ524328 DDK524328:DDM524328 DNG524328:DNI524328 DXC524328:DXE524328 EGY524328:EHA524328 EQU524328:EQW524328 FAQ524328:FAS524328 FKM524328:FKO524328 FUI524328:FUK524328 GEE524328:GEG524328 GOA524328:GOC524328 GXW524328:GXY524328 HHS524328:HHU524328 HRO524328:HRQ524328 IBK524328:IBM524328 ILG524328:ILI524328 IVC524328:IVE524328 JEY524328:JFA524328 JOU524328:JOW524328 JYQ524328:JYS524328 KIM524328:KIO524328 KSI524328:KSK524328 LCE524328:LCG524328 LMA524328:LMC524328 LVW524328:LVY524328 MFS524328:MFU524328 MPO524328:MPQ524328 MZK524328:MZM524328 NJG524328:NJI524328 NTC524328:NTE524328 OCY524328:ODA524328 OMU524328:OMW524328 OWQ524328:OWS524328 PGM524328:PGO524328 PQI524328:PQK524328 QAE524328:QAG524328 QKA524328:QKC524328 QTW524328:QTY524328 RDS524328:RDU524328 RNO524328:RNQ524328 RXK524328:RXM524328 SHG524328:SHI524328 SRC524328:SRE524328 TAY524328:TBA524328 TKU524328:TKW524328 TUQ524328:TUS524328 UEM524328:UEO524328 UOI524328:UOK524328 UYE524328:UYG524328 VIA524328:VIC524328 VRW524328:VRY524328 WBS524328:WBU524328 WLO524328:WLQ524328 WVK524328:WVM524328 C589864:E589864 IY589864:JA589864 SU589864:SW589864 ACQ589864:ACS589864 AMM589864:AMO589864 AWI589864:AWK589864 BGE589864:BGG589864 BQA589864:BQC589864 BZW589864:BZY589864 CJS589864:CJU589864 CTO589864:CTQ589864 DDK589864:DDM589864 DNG589864:DNI589864 DXC589864:DXE589864 EGY589864:EHA589864 EQU589864:EQW589864 FAQ589864:FAS589864 FKM589864:FKO589864 FUI589864:FUK589864 GEE589864:GEG589864 GOA589864:GOC589864 GXW589864:GXY589864 HHS589864:HHU589864 HRO589864:HRQ589864 IBK589864:IBM589864 ILG589864:ILI589864 IVC589864:IVE589864 JEY589864:JFA589864 JOU589864:JOW589864 JYQ589864:JYS589864 KIM589864:KIO589864 KSI589864:KSK589864 LCE589864:LCG589864 LMA589864:LMC589864 LVW589864:LVY589864 MFS589864:MFU589864 MPO589864:MPQ589864 MZK589864:MZM589864 NJG589864:NJI589864 NTC589864:NTE589864 OCY589864:ODA589864 OMU589864:OMW589864 OWQ589864:OWS589864 PGM589864:PGO589864 PQI589864:PQK589864 QAE589864:QAG589864 QKA589864:QKC589864 QTW589864:QTY589864 RDS589864:RDU589864 RNO589864:RNQ589864 RXK589864:RXM589864 SHG589864:SHI589864 SRC589864:SRE589864 TAY589864:TBA589864 TKU589864:TKW589864 TUQ589864:TUS589864 UEM589864:UEO589864 UOI589864:UOK589864 UYE589864:UYG589864 VIA589864:VIC589864 VRW589864:VRY589864 WBS589864:WBU589864 WLO589864:WLQ589864 WVK589864:WVM589864 C655400:E655400 IY655400:JA655400 SU655400:SW655400 ACQ655400:ACS655400 AMM655400:AMO655400 AWI655400:AWK655400 BGE655400:BGG655400 BQA655400:BQC655400 BZW655400:BZY655400 CJS655400:CJU655400 CTO655400:CTQ655400 DDK655400:DDM655400 DNG655400:DNI655400 DXC655400:DXE655400 EGY655400:EHA655400 EQU655400:EQW655400 FAQ655400:FAS655400 FKM655400:FKO655400 FUI655400:FUK655400 GEE655400:GEG655400 GOA655400:GOC655400 GXW655400:GXY655400 HHS655400:HHU655400 HRO655400:HRQ655400 IBK655400:IBM655400 ILG655400:ILI655400 IVC655400:IVE655400 JEY655400:JFA655400 JOU655400:JOW655400 JYQ655400:JYS655400 KIM655400:KIO655400 KSI655400:KSK655400 LCE655400:LCG655400 LMA655400:LMC655400 LVW655400:LVY655400 MFS655400:MFU655400 MPO655400:MPQ655400 MZK655400:MZM655400 NJG655400:NJI655400 NTC655400:NTE655400 OCY655400:ODA655400 OMU655400:OMW655400 OWQ655400:OWS655400 PGM655400:PGO655400 PQI655400:PQK655400 QAE655400:QAG655400 QKA655400:QKC655400 QTW655400:QTY655400 RDS655400:RDU655400 RNO655400:RNQ655400 RXK655400:RXM655400 SHG655400:SHI655400 SRC655400:SRE655400 TAY655400:TBA655400 TKU655400:TKW655400 TUQ655400:TUS655400 UEM655400:UEO655400 UOI655400:UOK655400 UYE655400:UYG655400 VIA655400:VIC655400 VRW655400:VRY655400 WBS655400:WBU655400 WLO655400:WLQ655400 WVK655400:WVM655400 C720936:E720936 IY720936:JA720936 SU720936:SW720936 ACQ720936:ACS720936 AMM720936:AMO720936 AWI720936:AWK720936 BGE720936:BGG720936 BQA720936:BQC720936 BZW720936:BZY720936 CJS720936:CJU720936 CTO720936:CTQ720936 DDK720936:DDM720936 DNG720936:DNI720936 DXC720936:DXE720936 EGY720936:EHA720936 EQU720936:EQW720936 FAQ720936:FAS720936 FKM720936:FKO720936 FUI720936:FUK720936 GEE720936:GEG720936 GOA720936:GOC720936 GXW720936:GXY720936 HHS720936:HHU720936 HRO720936:HRQ720936 IBK720936:IBM720936 ILG720936:ILI720936 IVC720936:IVE720936 JEY720936:JFA720936 JOU720936:JOW720936 JYQ720936:JYS720936 KIM720936:KIO720936 KSI720936:KSK720936 LCE720936:LCG720936 LMA720936:LMC720936 LVW720936:LVY720936 MFS720936:MFU720936 MPO720936:MPQ720936 MZK720936:MZM720936 NJG720936:NJI720936 NTC720936:NTE720936 OCY720936:ODA720936 OMU720936:OMW720936 OWQ720936:OWS720936 PGM720936:PGO720936 PQI720936:PQK720936 QAE720936:QAG720936 QKA720936:QKC720936 QTW720936:QTY720936 RDS720936:RDU720936 RNO720936:RNQ720936 RXK720936:RXM720936 SHG720936:SHI720936 SRC720936:SRE720936 TAY720936:TBA720936 TKU720936:TKW720936 TUQ720936:TUS720936 UEM720936:UEO720936 UOI720936:UOK720936 UYE720936:UYG720936 VIA720936:VIC720936 VRW720936:VRY720936 WBS720936:WBU720936 WLO720936:WLQ720936 WVK720936:WVM720936 C786472:E786472 IY786472:JA786472 SU786472:SW786472 ACQ786472:ACS786472 AMM786472:AMO786472 AWI786472:AWK786472 BGE786472:BGG786472 BQA786472:BQC786472 BZW786472:BZY786472 CJS786472:CJU786472 CTO786472:CTQ786472 DDK786472:DDM786472 DNG786472:DNI786472 DXC786472:DXE786472 EGY786472:EHA786472 EQU786472:EQW786472 FAQ786472:FAS786472 FKM786472:FKO786472 FUI786472:FUK786472 GEE786472:GEG786472 GOA786472:GOC786472 GXW786472:GXY786472 HHS786472:HHU786472 HRO786472:HRQ786472 IBK786472:IBM786472 ILG786472:ILI786472 IVC786472:IVE786472 JEY786472:JFA786472 JOU786472:JOW786472 JYQ786472:JYS786472 KIM786472:KIO786472 KSI786472:KSK786472 LCE786472:LCG786472 LMA786472:LMC786472 LVW786472:LVY786472 MFS786472:MFU786472 MPO786472:MPQ786472 MZK786472:MZM786472 NJG786472:NJI786472 NTC786472:NTE786472 OCY786472:ODA786472 OMU786472:OMW786472 OWQ786472:OWS786472 PGM786472:PGO786472 PQI786472:PQK786472 QAE786472:QAG786472 QKA786472:QKC786472 QTW786472:QTY786472 RDS786472:RDU786472 RNO786472:RNQ786472 RXK786472:RXM786472 SHG786472:SHI786472 SRC786472:SRE786472 TAY786472:TBA786472 TKU786472:TKW786472 TUQ786472:TUS786472 UEM786472:UEO786472 UOI786472:UOK786472 UYE786472:UYG786472 VIA786472:VIC786472 VRW786472:VRY786472 WBS786472:WBU786472 WLO786472:WLQ786472 WVK786472:WVM786472 C852008:E852008 IY852008:JA852008 SU852008:SW852008 ACQ852008:ACS852008 AMM852008:AMO852008 AWI852008:AWK852008 BGE852008:BGG852008 BQA852008:BQC852008 BZW852008:BZY852008 CJS852008:CJU852008 CTO852008:CTQ852008 DDK852008:DDM852008 DNG852008:DNI852008 DXC852008:DXE852008 EGY852008:EHA852008 EQU852008:EQW852008 FAQ852008:FAS852008 FKM852008:FKO852008 FUI852008:FUK852008 GEE852008:GEG852008 GOA852008:GOC852008 GXW852008:GXY852008 HHS852008:HHU852008 HRO852008:HRQ852008 IBK852008:IBM852008 ILG852008:ILI852008 IVC852008:IVE852008 JEY852008:JFA852008 JOU852008:JOW852008 JYQ852008:JYS852008 KIM852008:KIO852008 KSI852008:KSK852008 LCE852008:LCG852008 LMA852008:LMC852008 LVW852008:LVY852008 MFS852008:MFU852008 MPO852008:MPQ852008 MZK852008:MZM852008 NJG852008:NJI852008 NTC852008:NTE852008 OCY852008:ODA852008 OMU852008:OMW852008 OWQ852008:OWS852008 PGM852008:PGO852008 PQI852008:PQK852008 QAE852008:QAG852008 QKA852008:QKC852008 QTW852008:QTY852008 RDS852008:RDU852008 RNO852008:RNQ852008 RXK852008:RXM852008 SHG852008:SHI852008 SRC852008:SRE852008 TAY852008:TBA852008 TKU852008:TKW852008 TUQ852008:TUS852008 UEM852008:UEO852008 UOI852008:UOK852008 UYE852008:UYG852008 VIA852008:VIC852008 VRW852008:VRY852008 WBS852008:WBU852008 WLO852008:WLQ852008 WVK852008:WVM852008 C917544:E917544 IY917544:JA917544 SU917544:SW917544 ACQ917544:ACS917544 AMM917544:AMO917544 AWI917544:AWK917544 BGE917544:BGG917544 BQA917544:BQC917544 BZW917544:BZY917544 CJS917544:CJU917544 CTO917544:CTQ917544 DDK917544:DDM917544 DNG917544:DNI917544 DXC917544:DXE917544 EGY917544:EHA917544 EQU917544:EQW917544 FAQ917544:FAS917544 FKM917544:FKO917544 FUI917544:FUK917544 GEE917544:GEG917544 GOA917544:GOC917544 GXW917544:GXY917544 HHS917544:HHU917544 HRO917544:HRQ917544 IBK917544:IBM917544 ILG917544:ILI917544 IVC917544:IVE917544 JEY917544:JFA917544 JOU917544:JOW917544 JYQ917544:JYS917544 KIM917544:KIO917544 KSI917544:KSK917544 LCE917544:LCG917544 LMA917544:LMC917544 LVW917544:LVY917544 MFS917544:MFU917544 MPO917544:MPQ917544 MZK917544:MZM917544 NJG917544:NJI917544 NTC917544:NTE917544 OCY917544:ODA917544 OMU917544:OMW917544 OWQ917544:OWS917544 PGM917544:PGO917544 PQI917544:PQK917544 QAE917544:QAG917544 QKA917544:QKC917544 QTW917544:QTY917544 RDS917544:RDU917544 RNO917544:RNQ917544 RXK917544:RXM917544 SHG917544:SHI917544 SRC917544:SRE917544 TAY917544:TBA917544 TKU917544:TKW917544 TUQ917544:TUS917544 UEM917544:UEO917544 UOI917544:UOK917544 UYE917544:UYG917544 VIA917544:VIC917544 VRW917544:VRY917544 WBS917544:WBU917544 WLO917544:WLQ917544 WVK917544:WVM917544 C983080:E983080 IY983080:JA983080 SU983080:SW983080 ACQ983080:ACS983080 AMM983080:AMO983080 AWI983080:AWK983080 BGE983080:BGG983080 BQA983080:BQC983080 BZW983080:BZY983080 CJS983080:CJU983080 CTO983080:CTQ983080 DDK983080:DDM983080 DNG983080:DNI983080 DXC983080:DXE983080 EGY983080:EHA983080 EQU983080:EQW983080 FAQ983080:FAS983080 FKM983080:FKO983080 FUI983080:FUK983080 GEE983080:GEG983080 GOA983080:GOC983080 GXW983080:GXY983080 HHS983080:HHU983080 HRO983080:HRQ983080 IBK983080:IBM983080 ILG983080:ILI983080 IVC983080:IVE983080 JEY983080:JFA983080 JOU983080:JOW983080 JYQ983080:JYS983080 KIM983080:KIO983080 KSI983080:KSK983080 LCE983080:LCG983080 LMA983080:LMC983080 LVW983080:LVY983080 MFS983080:MFU983080 MPO983080:MPQ983080 MZK983080:MZM983080 NJG983080:NJI983080 NTC983080:NTE983080 OCY983080:ODA983080 OMU983080:OMW983080 OWQ983080:OWS983080 PGM983080:PGO983080 PQI983080:PQK983080 QAE983080:QAG983080 QKA983080:QKC983080 QTW983080:QTY983080 RDS983080:RDU983080 RNO983080:RNQ983080 RXK983080:RXM983080 SHG983080:SHI983080 SRC983080:SRE983080 TAY983080:TBA983080 TKU983080:TKW983080 TUQ983080:TUS983080 UEM983080:UEO983080 UOI983080:UOK983080 UYE983080:UYG983080 VIA983080:VIC983080 VRW983080:VRY983080 WBS983080:WBU983080 WLO983080:WLQ983080 WVK983080:WVM983080 C14:E14 IY14:JA14 SU14:SW14 ACQ14:ACS14 AMM14:AMO14 AWI14:AWK14 BGE14:BGG14 BQA14:BQC14 BZW14:BZY14 CJS14:CJU14 CTO14:CTQ14 DDK14:DDM14 DNG14:DNI14 DXC14:DXE14 EGY14:EHA14 EQU14:EQW14 FAQ14:FAS14 FKM14:FKO14 FUI14:FUK14 GEE14:GEG14 GOA14:GOC14 GXW14:GXY14 HHS14:HHU14 HRO14:HRQ14 IBK14:IBM14 ILG14:ILI14 IVC14:IVE14 JEY14:JFA14 JOU14:JOW14 JYQ14:JYS14 KIM14:KIO14 KSI14:KSK14 LCE14:LCG14 LMA14:LMC14 LVW14:LVY14 MFS14:MFU14 MPO14:MPQ14 MZK14:MZM14 NJG14:NJI14 NTC14:NTE14 OCY14:ODA14 OMU14:OMW14 OWQ14:OWS14 PGM14:PGO14 PQI14:PQK14 QAE14:QAG14 QKA14:QKC14 QTW14:QTY14 RDS14:RDU14 RNO14:RNQ14 RXK14:RXM14 SHG14:SHI14 SRC14:SRE14 TAY14:TBA14 TKU14:TKW14 TUQ14:TUS14 UEM14:UEO14 UOI14:UOK14 UYE14:UYG14 VIA14:VIC14 VRW14:VRY14 WBS14:WBU14 WLO14:WLQ14 WVK14:WVM14 C65550:E65550 IY65550:JA65550 SU65550:SW65550 ACQ65550:ACS65550 AMM65550:AMO65550 AWI65550:AWK65550 BGE65550:BGG65550 BQA65550:BQC65550 BZW65550:BZY65550 CJS65550:CJU65550 CTO65550:CTQ65550 DDK65550:DDM65550 DNG65550:DNI65550 DXC65550:DXE65550 EGY65550:EHA65550 EQU65550:EQW65550 FAQ65550:FAS65550 FKM65550:FKO65550 FUI65550:FUK65550 GEE65550:GEG65550 GOA65550:GOC65550 GXW65550:GXY65550 HHS65550:HHU65550 HRO65550:HRQ65550 IBK65550:IBM65550 ILG65550:ILI65550 IVC65550:IVE65550 JEY65550:JFA65550 JOU65550:JOW65550 JYQ65550:JYS65550 KIM65550:KIO65550 KSI65550:KSK65550 LCE65550:LCG65550 LMA65550:LMC65550 LVW65550:LVY65550 MFS65550:MFU65550 MPO65550:MPQ65550 MZK65550:MZM65550 NJG65550:NJI65550 NTC65550:NTE65550 OCY65550:ODA65550 OMU65550:OMW65550 OWQ65550:OWS65550 PGM65550:PGO65550 PQI65550:PQK65550 QAE65550:QAG65550 QKA65550:QKC65550 QTW65550:QTY65550 RDS65550:RDU65550 RNO65550:RNQ65550 RXK65550:RXM65550 SHG65550:SHI65550 SRC65550:SRE65550 TAY65550:TBA65550 TKU65550:TKW65550 TUQ65550:TUS65550 UEM65550:UEO65550 UOI65550:UOK65550 UYE65550:UYG65550 VIA65550:VIC65550 VRW65550:VRY65550 WBS65550:WBU65550 WLO65550:WLQ65550 WVK65550:WVM65550 C131086:E131086 IY131086:JA131086 SU131086:SW131086 ACQ131086:ACS131086 AMM131086:AMO131086 AWI131086:AWK131086 BGE131086:BGG131086 BQA131086:BQC131086 BZW131086:BZY131086 CJS131086:CJU131086 CTO131086:CTQ131086 DDK131086:DDM131086 DNG131086:DNI131086 DXC131086:DXE131086 EGY131086:EHA131086 EQU131086:EQW131086 FAQ131086:FAS131086 FKM131086:FKO131086 FUI131086:FUK131086 GEE131086:GEG131086 GOA131086:GOC131086 GXW131086:GXY131086 HHS131086:HHU131086 HRO131086:HRQ131086 IBK131086:IBM131086 ILG131086:ILI131086 IVC131086:IVE131086 JEY131086:JFA131086 JOU131086:JOW131086 JYQ131086:JYS131086 KIM131086:KIO131086 KSI131086:KSK131086 LCE131086:LCG131086 LMA131086:LMC131086 LVW131086:LVY131086 MFS131086:MFU131086 MPO131086:MPQ131086 MZK131086:MZM131086 NJG131086:NJI131086 NTC131086:NTE131086 OCY131086:ODA131086 OMU131086:OMW131086 OWQ131086:OWS131086 PGM131086:PGO131086 PQI131086:PQK131086 QAE131086:QAG131086 QKA131086:QKC131086 QTW131086:QTY131086 RDS131086:RDU131086 RNO131086:RNQ131086 RXK131086:RXM131086 SHG131086:SHI131086 SRC131086:SRE131086 TAY131086:TBA131086 TKU131086:TKW131086 TUQ131086:TUS131086 UEM131086:UEO131086 UOI131086:UOK131086 UYE131086:UYG131086 VIA131086:VIC131086 VRW131086:VRY131086 WBS131086:WBU131086 WLO131086:WLQ131086 WVK131086:WVM131086 C196622:E196622 IY196622:JA196622 SU196622:SW196622 ACQ196622:ACS196622 AMM196622:AMO196622 AWI196622:AWK196622 BGE196622:BGG196622 BQA196622:BQC196622 BZW196622:BZY196622 CJS196622:CJU196622 CTO196622:CTQ196622 DDK196622:DDM196622 DNG196622:DNI196622 DXC196622:DXE196622 EGY196622:EHA196622 EQU196622:EQW196622 FAQ196622:FAS196622 FKM196622:FKO196622 FUI196622:FUK196622 GEE196622:GEG196622 GOA196622:GOC196622 GXW196622:GXY196622 HHS196622:HHU196622 HRO196622:HRQ196622 IBK196622:IBM196622 ILG196622:ILI196622 IVC196622:IVE196622 JEY196622:JFA196622 JOU196622:JOW196622 JYQ196622:JYS196622 KIM196622:KIO196622 KSI196622:KSK196622 LCE196622:LCG196622 LMA196622:LMC196622 LVW196622:LVY196622 MFS196622:MFU196622 MPO196622:MPQ196622 MZK196622:MZM196622 NJG196622:NJI196622 NTC196622:NTE196622 OCY196622:ODA196622 OMU196622:OMW196622 OWQ196622:OWS196622 PGM196622:PGO196622 PQI196622:PQK196622 QAE196622:QAG196622 QKA196622:QKC196622 QTW196622:QTY196622 RDS196622:RDU196622 RNO196622:RNQ196622 RXK196622:RXM196622 SHG196622:SHI196622 SRC196622:SRE196622 TAY196622:TBA196622 TKU196622:TKW196622 TUQ196622:TUS196622 UEM196622:UEO196622 UOI196622:UOK196622 UYE196622:UYG196622 VIA196622:VIC196622 VRW196622:VRY196622 WBS196622:WBU196622 WLO196622:WLQ196622 WVK196622:WVM196622 C262158:E262158 IY262158:JA262158 SU262158:SW262158 ACQ262158:ACS262158 AMM262158:AMO262158 AWI262158:AWK262158 BGE262158:BGG262158 BQA262158:BQC262158 BZW262158:BZY262158 CJS262158:CJU262158 CTO262158:CTQ262158 DDK262158:DDM262158 DNG262158:DNI262158 DXC262158:DXE262158 EGY262158:EHA262158 EQU262158:EQW262158 FAQ262158:FAS262158 FKM262158:FKO262158 FUI262158:FUK262158 GEE262158:GEG262158 GOA262158:GOC262158 GXW262158:GXY262158 HHS262158:HHU262158 HRO262158:HRQ262158 IBK262158:IBM262158 ILG262158:ILI262158 IVC262158:IVE262158 JEY262158:JFA262158 JOU262158:JOW262158 JYQ262158:JYS262158 KIM262158:KIO262158 KSI262158:KSK262158 LCE262158:LCG262158 LMA262158:LMC262158 LVW262158:LVY262158 MFS262158:MFU262158 MPO262158:MPQ262158 MZK262158:MZM262158 NJG262158:NJI262158 NTC262158:NTE262158 OCY262158:ODA262158 OMU262158:OMW262158 OWQ262158:OWS262158 PGM262158:PGO262158 PQI262158:PQK262158 QAE262158:QAG262158 QKA262158:QKC262158 QTW262158:QTY262158 RDS262158:RDU262158 RNO262158:RNQ262158 RXK262158:RXM262158 SHG262158:SHI262158 SRC262158:SRE262158 TAY262158:TBA262158 TKU262158:TKW262158 TUQ262158:TUS262158 UEM262158:UEO262158 UOI262158:UOK262158 UYE262158:UYG262158 VIA262158:VIC262158 VRW262158:VRY262158 WBS262158:WBU262158 WLO262158:WLQ262158 WVK262158:WVM262158 C327694:E327694 IY327694:JA327694 SU327694:SW327694 ACQ327694:ACS327694 AMM327694:AMO327694 AWI327694:AWK327694 BGE327694:BGG327694 BQA327694:BQC327694 BZW327694:BZY327694 CJS327694:CJU327694 CTO327694:CTQ327694 DDK327694:DDM327694 DNG327694:DNI327694 DXC327694:DXE327694 EGY327694:EHA327694 EQU327694:EQW327694 FAQ327694:FAS327694 FKM327694:FKO327694 FUI327694:FUK327694 GEE327694:GEG327694 GOA327694:GOC327694 GXW327694:GXY327694 HHS327694:HHU327694 HRO327694:HRQ327694 IBK327694:IBM327694 ILG327694:ILI327694 IVC327694:IVE327694 JEY327694:JFA327694 JOU327694:JOW327694 JYQ327694:JYS327694 KIM327694:KIO327694 KSI327694:KSK327694 LCE327694:LCG327694 LMA327694:LMC327694 LVW327694:LVY327694 MFS327694:MFU327694 MPO327694:MPQ327694 MZK327694:MZM327694 NJG327694:NJI327694 NTC327694:NTE327694 OCY327694:ODA327694 OMU327694:OMW327694 OWQ327694:OWS327694 PGM327694:PGO327694 PQI327694:PQK327694 QAE327694:QAG327694 QKA327694:QKC327694 QTW327694:QTY327694 RDS327694:RDU327694 RNO327694:RNQ327694 RXK327694:RXM327694 SHG327694:SHI327694 SRC327694:SRE327694 TAY327694:TBA327694 TKU327694:TKW327694 TUQ327694:TUS327694 UEM327694:UEO327694 UOI327694:UOK327694 UYE327694:UYG327694 VIA327694:VIC327694 VRW327694:VRY327694 WBS327694:WBU327694 WLO327694:WLQ327694 WVK327694:WVM327694 C393230:E393230 IY393230:JA393230 SU393230:SW393230 ACQ393230:ACS393230 AMM393230:AMO393230 AWI393230:AWK393230 BGE393230:BGG393230 BQA393230:BQC393230 BZW393230:BZY393230 CJS393230:CJU393230 CTO393230:CTQ393230 DDK393230:DDM393230 DNG393230:DNI393230 DXC393230:DXE393230 EGY393230:EHA393230 EQU393230:EQW393230 FAQ393230:FAS393230 FKM393230:FKO393230 FUI393230:FUK393230 GEE393230:GEG393230 GOA393230:GOC393230 GXW393230:GXY393230 HHS393230:HHU393230 HRO393230:HRQ393230 IBK393230:IBM393230 ILG393230:ILI393230 IVC393230:IVE393230 JEY393230:JFA393230 JOU393230:JOW393230 JYQ393230:JYS393230 KIM393230:KIO393230 KSI393230:KSK393230 LCE393230:LCG393230 LMA393230:LMC393230 LVW393230:LVY393230 MFS393230:MFU393230 MPO393230:MPQ393230 MZK393230:MZM393230 NJG393230:NJI393230 NTC393230:NTE393230 OCY393230:ODA393230 OMU393230:OMW393230 OWQ393230:OWS393230 PGM393230:PGO393230 PQI393230:PQK393230 QAE393230:QAG393230 QKA393230:QKC393230 QTW393230:QTY393230 RDS393230:RDU393230 RNO393230:RNQ393230 RXK393230:RXM393230 SHG393230:SHI393230 SRC393230:SRE393230 TAY393230:TBA393230 TKU393230:TKW393230 TUQ393230:TUS393230 UEM393230:UEO393230 UOI393230:UOK393230 UYE393230:UYG393230 VIA393230:VIC393230 VRW393230:VRY393230 WBS393230:WBU393230 WLO393230:WLQ393230 WVK393230:WVM393230 C458766:E458766 IY458766:JA458766 SU458766:SW458766 ACQ458766:ACS458766 AMM458766:AMO458766 AWI458766:AWK458766 BGE458766:BGG458766 BQA458766:BQC458766 BZW458766:BZY458766 CJS458766:CJU458766 CTO458766:CTQ458766 DDK458766:DDM458766 DNG458766:DNI458766 DXC458766:DXE458766 EGY458766:EHA458766 EQU458766:EQW458766 FAQ458766:FAS458766 FKM458766:FKO458766 FUI458766:FUK458766 GEE458766:GEG458766 GOA458766:GOC458766 GXW458766:GXY458766 HHS458766:HHU458766 HRO458766:HRQ458766 IBK458766:IBM458766 ILG458766:ILI458766 IVC458766:IVE458766 JEY458766:JFA458766 JOU458766:JOW458766 JYQ458766:JYS458766 KIM458766:KIO458766 KSI458766:KSK458766 LCE458766:LCG458766 LMA458766:LMC458766 LVW458766:LVY458766 MFS458766:MFU458766 MPO458766:MPQ458766 MZK458766:MZM458766 NJG458766:NJI458766 NTC458766:NTE458766 OCY458766:ODA458766 OMU458766:OMW458766 OWQ458766:OWS458766 PGM458766:PGO458766 PQI458766:PQK458766 QAE458766:QAG458766 QKA458766:QKC458766 QTW458766:QTY458766 RDS458766:RDU458766 RNO458766:RNQ458766 RXK458766:RXM458766 SHG458766:SHI458766 SRC458766:SRE458766 TAY458766:TBA458766 TKU458766:TKW458766 TUQ458766:TUS458766 UEM458766:UEO458766 UOI458766:UOK458766 UYE458766:UYG458766 VIA458766:VIC458766 VRW458766:VRY458766 WBS458766:WBU458766 WLO458766:WLQ458766 WVK458766:WVM458766 C524302:E524302 IY524302:JA524302 SU524302:SW524302 ACQ524302:ACS524302 AMM524302:AMO524302 AWI524302:AWK524302 BGE524302:BGG524302 BQA524302:BQC524302 BZW524302:BZY524302 CJS524302:CJU524302 CTO524302:CTQ524302 DDK524302:DDM524302 DNG524302:DNI524302 DXC524302:DXE524302 EGY524302:EHA524302 EQU524302:EQW524302 FAQ524302:FAS524302 FKM524302:FKO524302 FUI524302:FUK524302 GEE524302:GEG524302 GOA524302:GOC524302 GXW524302:GXY524302 HHS524302:HHU524302 HRO524302:HRQ524302 IBK524302:IBM524302 ILG524302:ILI524302 IVC524302:IVE524302 JEY524302:JFA524302 JOU524302:JOW524302 JYQ524302:JYS524302 KIM524302:KIO524302 KSI524302:KSK524302 LCE524302:LCG524302 LMA524302:LMC524302 LVW524302:LVY524302 MFS524302:MFU524302 MPO524302:MPQ524302 MZK524302:MZM524302 NJG524302:NJI524302 NTC524302:NTE524302 OCY524302:ODA524302 OMU524302:OMW524302 OWQ524302:OWS524302 PGM524302:PGO524302 PQI524302:PQK524302 QAE524302:QAG524302 QKA524302:QKC524302 QTW524302:QTY524302 RDS524302:RDU524302 RNO524302:RNQ524302 RXK524302:RXM524302 SHG524302:SHI524302 SRC524302:SRE524302 TAY524302:TBA524302 TKU524302:TKW524302 TUQ524302:TUS524302 UEM524302:UEO524302 UOI524302:UOK524302 UYE524302:UYG524302 VIA524302:VIC524302 VRW524302:VRY524302 WBS524302:WBU524302 WLO524302:WLQ524302 WVK524302:WVM524302 C589838:E589838 IY589838:JA589838 SU589838:SW589838 ACQ589838:ACS589838 AMM589838:AMO589838 AWI589838:AWK589838 BGE589838:BGG589838 BQA589838:BQC589838 BZW589838:BZY589838 CJS589838:CJU589838 CTO589838:CTQ589838 DDK589838:DDM589838 DNG589838:DNI589838 DXC589838:DXE589838 EGY589838:EHA589838 EQU589838:EQW589838 FAQ589838:FAS589838 FKM589838:FKO589838 FUI589838:FUK589838 GEE589838:GEG589838 GOA589838:GOC589838 GXW589838:GXY589838 HHS589838:HHU589838 HRO589838:HRQ589838 IBK589838:IBM589838 ILG589838:ILI589838 IVC589838:IVE589838 JEY589838:JFA589838 JOU589838:JOW589838 JYQ589838:JYS589838 KIM589838:KIO589838 KSI589838:KSK589838 LCE589838:LCG589838 LMA589838:LMC589838 LVW589838:LVY589838 MFS589838:MFU589838 MPO589838:MPQ589838 MZK589838:MZM589838 NJG589838:NJI589838 NTC589838:NTE589838 OCY589838:ODA589838 OMU589838:OMW589838 OWQ589838:OWS589838 PGM589838:PGO589838 PQI589838:PQK589838 QAE589838:QAG589838 QKA589838:QKC589838 QTW589838:QTY589838 RDS589838:RDU589838 RNO589838:RNQ589838 RXK589838:RXM589838 SHG589838:SHI589838 SRC589838:SRE589838 TAY589838:TBA589838 TKU589838:TKW589838 TUQ589838:TUS589838 UEM589838:UEO589838 UOI589838:UOK589838 UYE589838:UYG589838 VIA589838:VIC589838 VRW589838:VRY589838 WBS589838:WBU589838 WLO589838:WLQ589838 WVK589838:WVM589838 C655374:E655374 IY655374:JA655374 SU655374:SW655374 ACQ655374:ACS655374 AMM655374:AMO655374 AWI655374:AWK655374 BGE655374:BGG655374 BQA655374:BQC655374 BZW655374:BZY655374 CJS655374:CJU655374 CTO655374:CTQ655374 DDK655374:DDM655374 DNG655374:DNI655374 DXC655374:DXE655374 EGY655374:EHA655374 EQU655374:EQW655374 FAQ655374:FAS655374 FKM655374:FKO655374 FUI655374:FUK655374 GEE655374:GEG655374 GOA655374:GOC655374 GXW655374:GXY655374 HHS655374:HHU655374 HRO655374:HRQ655374 IBK655374:IBM655374 ILG655374:ILI655374 IVC655374:IVE655374 JEY655374:JFA655374 JOU655374:JOW655374 JYQ655374:JYS655374 KIM655374:KIO655374 KSI655374:KSK655374 LCE655374:LCG655374 LMA655374:LMC655374 LVW655374:LVY655374 MFS655374:MFU655374 MPO655374:MPQ655374 MZK655374:MZM655374 NJG655374:NJI655374 NTC655374:NTE655374 OCY655374:ODA655374 OMU655374:OMW655374 OWQ655374:OWS655374 PGM655374:PGO655374 PQI655374:PQK655374 QAE655374:QAG655374 QKA655374:QKC655374 QTW655374:QTY655374 RDS655374:RDU655374 RNO655374:RNQ655374 RXK655374:RXM655374 SHG655374:SHI655374 SRC655374:SRE655374 TAY655374:TBA655374 TKU655374:TKW655374 TUQ655374:TUS655374 UEM655374:UEO655374 UOI655374:UOK655374 UYE655374:UYG655374 VIA655374:VIC655374 VRW655374:VRY655374 WBS655374:WBU655374 WLO655374:WLQ655374 WVK655374:WVM655374 C720910:E720910 IY720910:JA720910 SU720910:SW720910 ACQ720910:ACS720910 AMM720910:AMO720910 AWI720910:AWK720910 BGE720910:BGG720910 BQA720910:BQC720910 BZW720910:BZY720910 CJS720910:CJU720910 CTO720910:CTQ720910 DDK720910:DDM720910 DNG720910:DNI720910 DXC720910:DXE720910 EGY720910:EHA720910 EQU720910:EQW720910 FAQ720910:FAS720910 FKM720910:FKO720910 FUI720910:FUK720910 GEE720910:GEG720910 GOA720910:GOC720910 GXW720910:GXY720910 HHS720910:HHU720910 HRO720910:HRQ720910 IBK720910:IBM720910 ILG720910:ILI720910 IVC720910:IVE720910 JEY720910:JFA720910 JOU720910:JOW720910 JYQ720910:JYS720910 KIM720910:KIO720910 KSI720910:KSK720910 LCE720910:LCG720910 LMA720910:LMC720910 LVW720910:LVY720910 MFS720910:MFU720910 MPO720910:MPQ720910 MZK720910:MZM720910 NJG720910:NJI720910 NTC720910:NTE720910 OCY720910:ODA720910 OMU720910:OMW720910 OWQ720910:OWS720910 PGM720910:PGO720910 PQI720910:PQK720910 QAE720910:QAG720910 QKA720910:QKC720910 QTW720910:QTY720910 RDS720910:RDU720910 RNO720910:RNQ720910 RXK720910:RXM720910 SHG720910:SHI720910 SRC720910:SRE720910 TAY720910:TBA720910 TKU720910:TKW720910 TUQ720910:TUS720910 UEM720910:UEO720910 UOI720910:UOK720910 UYE720910:UYG720910 VIA720910:VIC720910 VRW720910:VRY720910 WBS720910:WBU720910 WLO720910:WLQ720910 WVK720910:WVM720910 C786446:E786446 IY786446:JA786446 SU786446:SW786446 ACQ786446:ACS786446 AMM786446:AMO786446 AWI786446:AWK786446 BGE786446:BGG786446 BQA786446:BQC786446 BZW786446:BZY786446 CJS786446:CJU786446 CTO786446:CTQ786446 DDK786446:DDM786446 DNG786446:DNI786446 DXC786446:DXE786446 EGY786446:EHA786446 EQU786446:EQW786446 FAQ786446:FAS786446 FKM786446:FKO786446 FUI786446:FUK786446 GEE786446:GEG786446 GOA786446:GOC786446 GXW786446:GXY786446 HHS786446:HHU786446 HRO786446:HRQ786446 IBK786446:IBM786446 ILG786446:ILI786446 IVC786446:IVE786446 JEY786446:JFA786446 JOU786446:JOW786446 JYQ786446:JYS786446 KIM786446:KIO786446 KSI786446:KSK786446 LCE786446:LCG786446 LMA786446:LMC786446 LVW786446:LVY786446 MFS786446:MFU786446 MPO786446:MPQ786446 MZK786446:MZM786446 NJG786446:NJI786446 NTC786446:NTE786446 OCY786446:ODA786446 OMU786446:OMW786446 OWQ786446:OWS786446 PGM786446:PGO786446 PQI786446:PQK786446 QAE786446:QAG786446 QKA786446:QKC786446 QTW786446:QTY786446 RDS786446:RDU786446 RNO786446:RNQ786446 RXK786446:RXM786446 SHG786446:SHI786446 SRC786446:SRE786446 TAY786446:TBA786446 TKU786446:TKW786446 TUQ786446:TUS786446 UEM786446:UEO786446 UOI786446:UOK786446 UYE786446:UYG786446 VIA786446:VIC786446 VRW786446:VRY786446 WBS786446:WBU786446 WLO786446:WLQ786446 WVK786446:WVM786446 C851982:E851982 IY851982:JA851982 SU851982:SW851982 ACQ851982:ACS851982 AMM851982:AMO851982 AWI851982:AWK851982 BGE851982:BGG851982 BQA851982:BQC851982 BZW851982:BZY851982 CJS851982:CJU851982 CTO851982:CTQ851982 DDK851982:DDM851982 DNG851982:DNI851982 DXC851982:DXE851982 EGY851982:EHA851982 EQU851982:EQW851982 FAQ851982:FAS851982 FKM851982:FKO851982 FUI851982:FUK851982 GEE851982:GEG851982 GOA851982:GOC851982 GXW851982:GXY851982 HHS851982:HHU851982 HRO851982:HRQ851982 IBK851982:IBM851982 ILG851982:ILI851982 IVC851982:IVE851982 JEY851982:JFA851982 JOU851982:JOW851982 JYQ851982:JYS851982 KIM851982:KIO851982 KSI851982:KSK851982 LCE851982:LCG851982 LMA851982:LMC851982 LVW851982:LVY851982 MFS851982:MFU851982 MPO851982:MPQ851982 MZK851982:MZM851982 NJG851982:NJI851982 NTC851982:NTE851982 OCY851982:ODA851982 OMU851982:OMW851982 OWQ851982:OWS851982 PGM851982:PGO851982 PQI851982:PQK851982 QAE851982:QAG851982 QKA851982:QKC851982 QTW851982:QTY851982 RDS851982:RDU851982 RNO851982:RNQ851982 RXK851982:RXM851982 SHG851982:SHI851982 SRC851982:SRE851982 TAY851982:TBA851982 TKU851982:TKW851982 TUQ851982:TUS851982 UEM851982:UEO851982 UOI851982:UOK851982 UYE851982:UYG851982 VIA851982:VIC851982 VRW851982:VRY851982 WBS851982:WBU851982 WLO851982:WLQ851982 WVK851982:WVM851982 C917518:E917518 IY917518:JA917518 SU917518:SW917518 ACQ917518:ACS917518 AMM917518:AMO917518 AWI917518:AWK917518 BGE917518:BGG917518 BQA917518:BQC917518 BZW917518:BZY917518 CJS917518:CJU917518 CTO917518:CTQ917518 DDK917518:DDM917518 DNG917518:DNI917518 DXC917518:DXE917518 EGY917518:EHA917518 EQU917518:EQW917518 FAQ917518:FAS917518 FKM917518:FKO917518 FUI917518:FUK917518 GEE917518:GEG917518 GOA917518:GOC917518 GXW917518:GXY917518 HHS917518:HHU917518 HRO917518:HRQ917518 IBK917518:IBM917518 ILG917518:ILI917518 IVC917518:IVE917518 JEY917518:JFA917518 JOU917518:JOW917518 JYQ917518:JYS917518 KIM917518:KIO917518 KSI917518:KSK917518 LCE917518:LCG917518 LMA917518:LMC917518 LVW917518:LVY917518 MFS917518:MFU917518 MPO917518:MPQ917518 MZK917518:MZM917518 NJG917518:NJI917518 NTC917518:NTE917518 OCY917518:ODA917518 OMU917518:OMW917518 OWQ917518:OWS917518 PGM917518:PGO917518 PQI917518:PQK917518 QAE917518:QAG917518 QKA917518:QKC917518 QTW917518:QTY917518 RDS917518:RDU917518 RNO917518:RNQ917518 RXK917518:RXM917518 SHG917518:SHI917518 SRC917518:SRE917518 TAY917518:TBA917518 TKU917518:TKW917518 TUQ917518:TUS917518 UEM917518:UEO917518 UOI917518:UOK917518 UYE917518:UYG917518 VIA917518:VIC917518 VRW917518:VRY917518 WBS917518:WBU917518 WLO917518:WLQ917518 WVK917518:WVM917518 C983054:E983054 IY983054:JA983054 SU983054:SW983054 ACQ983054:ACS983054 AMM983054:AMO983054 AWI983054:AWK983054 BGE983054:BGG983054 BQA983054:BQC983054 BZW983054:BZY983054 CJS983054:CJU983054 CTO983054:CTQ983054 DDK983054:DDM983054 DNG983054:DNI983054 DXC983054:DXE983054 EGY983054:EHA983054 EQU983054:EQW983054 FAQ983054:FAS983054 FKM983054:FKO983054 FUI983054:FUK983054 GEE983054:GEG983054 GOA983054:GOC983054 GXW983054:GXY983054 HHS983054:HHU983054 HRO983054:HRQ983054 IBK983054:IBM983054 ILG983054:ILI983054 IVC983054:IVE983054 JEY983054:JFA983054 JOU983054:JOW983054 JYQ983054:JYS983054 KIM983054:KIO983054 KSI983054:KSK983054 LCE983054:LCG983054 LMA983054:LMC983054 LVW983054:LVY983054 MFS983054:MFU983054 MPO983054:MPQ983054 MZK983054:MZM983054 NJG983054:NJI983054 NTC983054:NTE983054 OCY983054:ODA983054 OMU983054:OMW983054 OWQ983054:OWS983054 PGM983054:PGO983054 PQI983054:PQK983054 QAE983054:QAG983054 QKA983054:QKC983054 QTW983054:QTY983054 RDS983054:RDU983054 RNO983054:RNQ983054 RXK983054:RXM983054 SHG983054:SHI983054 SRC983054:SRE983054 TAY983054:TBA983054 TKU983054:TKW983054 TUQ983054:TUS983054 UEM983054:UEO983054 UOI983054:UOK983054 UYE983054:UYG983054 VIA983054:VIC983054 VRW983054:VRY983054 WBS983054:WBU983054 WLO983054:WLQ983054 WVK983054:WVM983054 H34:I34 JD34:JE34 SZ34:TA34 ACV34:ACW34 AMR34:AMS34 AWN34:AWO34 BGJ34:BGK34 BQF34:BQG34 CAB34:CAC34 CJX34:CJY34 CTT34:CTU34 DDP34:DDQ34 DNL34:DNM34 DXH34:DXI34 EHD34:EHE34 EQZ34:ERA34 FAV34:FAW34 FKR34:FKS34 FUN34:FUO34 GEJ34:GEK34 GOF34:GOG34 GYB34:GYC34 HHX34:HHY34 HRT34:HRU34 IBP34:IBQ34 ILL34:ILM34 IVH34:IVI34 JFD34:JFE34 JOZ34:JPA34 JYV34:JYW34 KIR34:KIS34 KSN34:KSO34 LCJ34:LCK34 LMF34:LMG34 LWB34:LWC34 MFX34:MFY34 MPT34:MPU34 MZP34:MZQ34 NJL34:NJM34 NTH34:NTI34 ODD34:ODE34 OMZ34:ONA34 OWV34:OWW34 PGR34:PGS34 PQN34:PQO34 QAJ34:QAK34 QKF34:QKG34 QUB34:QUC34 RDX34:RDY34 RNT34:RNU34 RXP34:RXQ34 SHL34:SHM34 SRH34:SRI34 TBD34:TBE34 TKZ34:TLA34 TUV34:TUW34 UER34:UES34 UON34:UOO34 UYJ34:UYK34 VIF34:VIG34 VSB34:VSC34 WBX34:WBY34 WLT34:WLU34 WVP34:WVQ34 H65570:I65570 JD65570:JE65570 SZ65570:TA65570 ACV65570:ACW65570 AMR65570:AMS65570 AWN65570:AWO65570 BGJ65570:BGK65570 BQF65570:BQG65570 CAB65570:CAC65570 CJX65570:CJY65570 CTT65570:CTU65570 DDP65570:DDQ65570 DNL65570:DNM65570 DXH65570:DXI65570 EHD65570:EHE65570 EQZ65570:ERA65570 FAV65570:FAW65570 FKR65570:FKS65570 FUN65570:FUO65570 GEJ65570:GEK65570 GOF65570:GOG65570 GYB65570:GYC65570 HHX65570:HHY65570 HRT65570:HRU65570 IBP65570:IBQ65570 ILL65570:ILM65570 IVH65570:IVI65570 JFD65570:JFE65570 JOZ65570:JPA65570 JYV65570:JYW65570 KIR65570:KIS65570 KSN65570:KSO65570 LCJ65570:LCK65570 LMF65570:LMG65570 LWB65570:LWC65570 MFX65570:MFY65570 MPT65570:MPU65570 MZP65570:MZQ65570 NJL65570:NJM65570 NTH65570:NTI65570 ODD65570:ODE65570 OMZ65570:ONA65570 OWV65570:OWW65570 PGR65570:PGS65570 PQN65570:PQO65570 QAJ65570:QAK65570 QKF65570:QKG65570 QUB65570:QUC65570 RDX65570:RDY65570 RNT65570:RNU65570 RXP65570:RXQ65570 SHL65570:SHM65570 SRH65570:SRI65570 TBD65570:TBE65570 TKZ65570:TLA65570 TUV65570:TUW65570 UER65570:UES65570 UON65570:UOO65570 UYJ65570:UYK65570 VIF65570:VIG65570 VSB65570:VSC65570 WBX65570:WBY65570 WLT65570:WLU65570 WVP65570:WVQ65570 H131106:I131106 JD131106:JE131106 SZ131106:TA131106 ACV131106:ACW131106 AMR131106:AMS131106 AWN131106:AWO131106 BGJ131106:BGK131106 BQF131106:BQG131106 CAB131106:CAC131106 CJX131106:CJY131106 CTT131106:CTU131106 DDP131106:DDQ131106 DNL131106:DNM131106 DXH131106:DXI131106 EHD131106:EHE131106 EQZ131106:ERA131106 FAV131106:FAW131106 FKR131106:FKS131106 FUN131106:FUO131106 GEJ131106:GEK131106 GOF131106:GOG131106 GYB131106:GYC131106 HHX131106:HHY131106 HRT131106:HRU131106 IBP131106:IBQ131106 ILL131106:ILM131106 IVH131106:IVI131106 JFD131106:JFE131106 JOZ131106:JPA131106 JYV131106:JYW131106 KIR131106:KIS131106 KSN131106:KSO131106 LCJ131106:LCK131106 LMF131106:LMG131106 LWB131106:LWC131106 MFX131106:MFY131106 MPT131106:MPU131106 MZP131106:MZQ131106 NJL131106:NJM131106 NTH131106:NTI131106 ODD131106:ODE131106 OMZ131106:ONA131106 OWV131106:OWW131106 PGR131106:PGS131106 PQN131106:PQO131106 QAJ131106:QAK131106 QKF131106:QKG131106 QUB131106:QUC131106 RDX131106:RDY131106 RNT131106:RNU131106 RXP131106:RXQ131106 SHL131106:SHM131106 SRH131106:SRI131106 TBD131106:TBE131106 TKZ131106:TLA131106 TUV131106:TUW131106 UER131106:UES131106 UON131106:UOO131106 UYJ131106:UYK131106 VIF131106:VIG131106 VSB131106:VSC131106 WBX131106:WBY131106 WLT131106:WLU131106 WVP131106:WVQ131106 H196642:I196642 JD196642:JE196642 SZ196642:TA196642 ACV196642:ACW196642 AMR196642:AMS196642 AWN196642:AWO196642 BGJ196642:BGK196642 BQF196642:BQG196642 CAB196642:CAC196642 CJX196642:CJY196642 CTT196642:CTU196642 DDP196642:DDQ196642 DNL196642:DNM196642 DXH196642:DXI196642 EHD196642:EHE196642 EQZ196642:ERA196642 FAV196642:FAW196642 FKR196642:FKS196642 FUN196642:FUO196642 GEJ196642:GEK196642 GOF196642:GOG196642 GYB196642:GYC196642 HHX196642:HHY196642 HRT196642:HRU196642 IBP196642:IBQ196642 ILL196642:ILM196642 IVH196642:IVI196642 JFD196642:JFE196642 JOZ196642:JPA196642 JYV196642:JYW196642 KIR196642:KIS196642 KSN196642:KSO196642 LCJ196642:LCK196642 LMF196642:LMG196642 LWB196642:LWC196642 MFX196642:MFY196642 MPT196642:MPU196642 MZP196642:MZQ196642 NJL196642:NJM196642 NTH196642:NTI196642 ODD196642:ODE196642 OMZ196642:ONA196642 OWV196642:OWW196642 PGR196642:PGS196642 PQN196642:PQO196642 QAJ196642:QAK196642 QKF196642:QKG196642 QUB196642:QUC196642 RDX196642:RDY196642 RNT196642:RNU196642 RXP196642:RXQ196642 SHL196642:SHM196642 SRH196642:SRI196642 TBD196642:TBE196642 TKZ196642:TLA196642 TUV196642:TUW196642 UER196642:UES196642 UON196642:UOO196642 UYJ196642:UYK196642 VIF196642:VIG196642 VSB196642:VSC196642 WBX196642:WBY196642 WLT196642:WLU196642 WVP196642:WVQ196642 H262178:I262178 JD262178:JE262178 SZ262178:TA262178 ACV262178:ACW262178 AMR262178:AMS262178 AWN262178:AWO262178 BGJ262178:BGK262178 BQF262178:BQG262178 CAB262178:CAC262178 CJX262178:CJY262178 CTT262178:CTU262178 DDP262178:DDQ262178 DNL262178:DNM262178 DXH262178:DXI262178 EHD262178:EHE262178 EQZ262178:ERA262178 FAV262178:FAW262178 FKR262178:FKS262178 FUN262178:FUO262178 GEJ262178:GEK262178 GOF262178:GOG262178 GYB262178:GYC262178 HHX262178:HHY262178 HRT262178:HRU262178 IBP262178:IBQ262178 ILL262178:ILM262178 IVH262178:IVI262178 JFD262178:JFE262178 JOZ262178:JPA262178 JYV262178:JYW262178 KIR262178:KIS262178 KSN262178:KSO262178 LCJ262178:LCK262178 LMF262178:LMG262178 LWB262178:LWC262178 MFX262178:MFY262178 MPT262178:MPU262178 MZP262178:MZQ262178 NJL262178:NJM262178 NTH262178:NTI262178 ODD262178:ODE262178 OMZ262178:ONA262178 OWV262178:OWW262178 PGR262178:PGS262178 PQN262178:PQO262178 QAJ262178:QAK262178 QKF262178:QKG262178 QUB262178:QUC262178 RDX262178:RDY262178 RNT262178:RNU262178 RXP262178:RXQ262178 SHL262178:SHM262178 SRH262178:SRI262178 TBD262178:TBE262178 TKZ262178:TLA262178 TUV262178:TUW262178 UER262178:UES262178 UON262178:UOO262178 UYJ262178:UYK262178 VIF262178:VIG262178 VSB262178:VSC262178 WBX262178:WBY262178 WLT262178:WLU262178 WVP262178:WVQ262178 H327714:I327714 JD327714:JE327714 SZ327714:TA327714 ACV327714:ACW327714 AMR327714:AMS327714 AWN327714:AWO327714 BGJ327714:BGK327714 BQF327714:BQG327714 CAB327714:CAC327714 CJX327714:CJY327714 CTT327714:CTU327714 DDP327714:DDQ327714 DNL327714:DNM327714 DXH327714:DXI327714 EHD327714:EHE327714 EQZ327714:ERA327714 FAV327714:FAW327714 FKR327714:FKS327714 FUN327714:FUO327714 GEJ327714:GEK327714 GOF327714:GOG327714 GYB327714:GYC327714 HHX327714:HHY327714 HRT327714:HRU327714 IBP327714:IBQ327714 ILL327714:ILM327714 IVH327714:IVI327714 JFD327714:JFE327714 JOZ327714:JPA327714 JYV327714:JYW327714 KIR327714:KIS327714 KSN327714:KSO327714 LCJ327714:LCK327714 LMF327714:LMG327714 LWB327714:LWC327714 MFX327714:MFY327714 MPT327714:MPU327714 MZP327714:MZQ327714 NJL327714:NJM327714 NTH327714:NTI327714 ODD327714:ODE327714 OMZ327714:ONA327714 OWV327714:OWW327714 PGR327714:PGS327714 PQN327714:PQO327714 QAJ327714:QAK327714 QKF327714:QKG327714 QUB327714:QUC327714 RDX327714:RDY327714 RNT327714:RNU327714 RXP327714:RXQ327714 SHL327714:SHM327714 SRH327714:SRI327714 TBD327714:TBE327714 TKZ327714:TLA327714 TUV327714:TUW327714 UER327714:UES327714 UON327714:UOO327714 UYJ327714:UYK327714 VIF327714:VIG327714 VSB327714:VSC327714 WBX327714:WBY327714 WLT327714:WLU327714 WVP327714:WVQ327714 H393250:I393250 JD393250:JE393250 SZ393250:TA393250 ACV393250:ACW393250 AMR393250:AMS393250 AWN393250:AWO393250 BGJ393250:BGK393250 BQF393250:BQG393250 CAB393250:CAC393250 CJX393250:CJY393250 CTT393250:CTU393250 DDP393250:DDQ393250 DNL393250:DNM393250 DXH393250:DXI393250 EHD393250:EHE393250 EQZ393250:ERA393250 FAV393250:FAW393250 FKR393250:FKS393250 FUN393250:FUO393250 GEJ393250:GEK393250 GOF393250:GOG393250 GYB393250:GYC393250 HHX393250:HHY393250 HRT393250:HRU393250 IBP393250:IBQ393250 ILL393250:ILM393250 IVH393250:IVI393250 JFD393250:JFE393250 JOZ393250:JPA393250 JYV393250:JYW393250 KIR393250:KIS393250 KSN393250:KSO393250 LCJ393250:LCK393250 LMF393250:LMG393250 LWB393250:LWC393250 MFX393250:MFY393250 MPT393250:MPU393250 MZP393250:MZQ393250 NJL393250:NJM393250 NTH393250:NTI393250 ODD393250:ODE393250 OMZ393250:ONA393250 OWV393250:OWW393250 PGR393250:PGS393250 PQN393250:PQO393250 QAJ393250:QAK393250 QKF393250:QKG393250 QUB393250:QUC393250 RDX393250:RDY393250 RNT393250:RNU393250 RXP393250:RXQ393250 SHL393250:SHM393250 SRH393250:SRI393250 TBD393250:TBE393250 TKZ393250:TLA393250 TUV393250:TUW393250 UER393250:UES393250 UON393250:UOO393250 UYJ393250:UYK393250 VIF393250:VIG393250 VSB393250:VSC393250 WBX393250:WBY393250 WLT393250:WLU393250 WVP393250:WVQ393250 H458786:I458786 JD458786:JE458786 SZ458786:TA458786 ACV458786:ACW458786 AMR458786:AMS458786 AWN458786:AWO458786 BGJ458786:BGK458786 BQF458786:BQG458786 CAB458786:CAC458786 CJX458786:CJY458786 CTT458786:CTU458786 DDP458786:DDQ458786 DNL458786:DNM458786 DXH458786:DXI458786 EHD458786:EHE458786 EQZ458786:ERA458786 FAV458786:FAW458786 FKR458786:FKS458786 FUN458786:FUO458786 GEJ458786:GEK458786 GOF458786:GOG458786 GYB458786:GYC458786 HHX458786:HHY458786 HRT458786:HRU458786 IBP458786:IBQ458786 ILL458786:ILM458786 IVH458786:IVI458786 JFD458786:JFE458786 JOZ458786:JPA458786 JYV458786:JYW458786 KIR458786:KIS458786 KSN458786:KSO458786 LCJ458786:LCK458786 LMF458786:LMG458786 LWB458786:LWC458786 MFX458786:MFY458786 MPT458786:MPU458786 MZP458786:MZQ458786 NJL458786:NJM458786 NTH458786:NTI458786 ODD458786:ODE458786 OMZ458786:ONA458786 OWV458786:OWW458786 PGR458786:PGS458786 PQN458786:PQO458786 QAJ458786:QAK458786 QKF458786:QKG458786 QUB458786:QUC458786 RDX458786:RDY458786 RNT458786:RNU458786 RXP458786:RXQ458786 SHL458786:SHM458786 SRH458786:SRI458786 TBD458786:TBE458786 TKZ458786:TLA458786 TUV458786:TUW458786 UER458786:UES458786 UON458786:UOO458786 UYJ458786:UYK458786 VIF458786:VIG458786 VSB458786:VSC458786 WBX458786:WBY458786 WLT458786:WLU458786 WVP458786:WVQ458786 H524322:I524322 JD524322:JE524322 SZ524322:TA524322 ACV524322:ACW524322 AMR524322:AMS524322 AWN524322:AWO524322 BGJ524322:BGK524322 BQF524322:BQG524322 CAB524322:CAC524322 CJX524322:CJY524322 CTT524322:CTU524322 DDP524322:DDQ524322 DNL524322:DNM524322 DXH524322:DXI524322 EHD524322:EHE524322 EQZ524322:ERA524322 FAV524322:FAW524322 FKR524322:FKS524322 FUN524322:FUO524322 GEJ524322:GEK524322 GOF524322:GOG524322 GYB524322:GYC524322 HHX524322:HHY524322 HRT524322:HRU524322 IBP524322:IBQ524322 ILL524322:ILM524322 IVH524322:IVI524322 JFD524322:JFE524322 JOZ524322:JPA524322 JYV524322:JYW524322 KIR524322:KIS524322 KSN524322:KSO524322 LCJ524322:LCK524322 LMF524322:LMG524322 LWB524322:LWC524322 MFX524322:MFY524322 MPT524322:MPU524322 MZP524322:MZQ524322 NJL524322:NJM524322 NTH524322:NTI524322 ODD524322:ODE524322 OMZ524322:ONA524322 OWV524322:OWW524322 PGR524322:PGS524322 PQN524322:PQO524322 QAJ524322:QAK524322 QKF524322:QKG524322 QUB524322:QUC524322 RDX524322:RDY524322 RNT524322:RNU524322 RXP524322:RXQ524322 SHL524322:SHM524322 SRH524322:SRI524322 TBD524322:TBE524322 TKZ524322:TLA524322 TUV524322:TUW524322 UER524322:UES524322 UON524322:UOO524322 UYJ524322:UYK524322 VIF524322:VIG524322 VSB524322:VSC524322 WBX524322:WBY524322 WLT524322:WLU524322 WVP524322:WVQ524322 H589858:I589858 JD589858:JE589858 SZ589858:TA589858 ACV589858:ACW589858 AMR589858:AMS589858 AWN589858:AWO589858 BGJ589858:BGK589858 BQF589858:BQG589858 CAB589858:CAC589858 CJX589858:CJY589858 CTT589858:CTU589858 DDP589858:DDQ589858 DNL589858:DNM589858 DXH589858:DXI589858 EHD589858:EHE589858 EQZ589858:ERA589858 FAV589858:FAW589858 FKR589858:FKS589858 FUN589858:FUO589858 GEJ589858:GEK589858 GOF589858:GOG589858 GYB589858:GYC589858 HHX589858:HHY589858 HRT589858:HRU589858 IBP589858:IBQ589858 ILL589858:ILM589858 IVH589858:IVI589858 JFD589858:JFE589858 JOZ589858:JPA589858 JYV589858:JYW589858 KIR589858:KIS589858 KSN589858:KSO589858 LCJ589858:LCK589858 LMF589858:LMG589858 LWB589858:LWC589858 MFX589858:MFY589858 MPT589858:MPU589858 MZP589858:MZQ589858 NJL589858:NJM589858 NTH589858:NTI589858 ODD589858:ODE589858 OMZ589858:ONA589858 OWV589858:OWW589858 PGR589858:PGS589858 PQN589858:PQO589858 QAJ589858:QAK589858 QKF589858:QKG589858 QUB589858:QUC589858 RDX589858:RDY589858 RNT589858:RNU589858 RXP589858:RXQ589858 SHL589858:SHM589858 SRH589858:SRI589858 TBD589858:TBE589858 TKZ589858:TLA589858 TUV589858:TUW589858 UER589858:UES589858 UON589858:UOO589858 UYJ589858:UYK589858 VIF589858:VIG589858 VSB589858:VSC589858 WBX589858:WBY589858 WLT589858:WLU589858 WVP589858:WVQ589858 H655394:I655394 JD655394:JE655394 SZ655394:TA655394 ACV655394:ACW655394 AMR655394:AMS655394 AWN655394:AWO655394 BGJ655394:BGK655394 BQF655394:BQG655394 CAB655394:CAC655394 CJX655394:CJY655394 CTT655394:CTU655394 DDP655394:DDQ655394 DNL655394:DNM655394 DXH655394:DXI655394 EHD655394:EHE655394 EQZ655394:ERA655394 FAV655394:FAW655394 FKR655394:FKS655394 FUN655394:FUO655394 GEJ655394:GEK655394 GOF655394:GOG655394 GYB655394:GYC655394 HHX655394:HHY655394 HRT655394:HRU655394 IBP655394:IBQ655394 ILL655394:ILM655394 IVH655394:IVI655394 JFD655394:JFE655394 JOZ655394:JPA655394 JYV655394:JYW655394 KIR655394:KIS655394 KSN655394:KSO655394 LCJ655394:LCK655394 LMF655394:LMG655394 LWB655394:LWC655394 MFX655394:MFY655394 MPT655394:MPU655394 MZP655394:MZQ655394 NJL655394:NJM655394 NTH655394:NTI655394 ODD655394:ODE655394 OMZ655394:ONA655394 OWV655394:OWW655394 PGR655394:PGS655394 PQN655394:PQO655394 QAJ655394:QAK655394 QKF655394:QKG655394 QUB655394:QUC655394 RDX655394:RDY655394 RNT655394:RNU655394 RXP655394:RXQ655394 SHL655394:SHM655394 SRH655394:SRI655394 TBD655394:TBE655394 TKZ655394:TLA655394 TUV655394:TUW655394 UER655394:UES655394 UON655394:UOO655394 UYJ655394:UYK655394 VIF655394:VIG655394 VSB655394:VSC655394 WBX655394:WBY655394 WLT655394:WLU655394 WVP655394:WVQ655394 H720930:I720930 JD720930:JE720930 SZ720930:TA720930 ACV720930:ACW720930 AMR720930:AMS720930 AWN720930:AWO720930 BGJ720930:BGK720930 BQF720930:BQG720930 CAB720930:CAC720930 CJX720930:CJY720930 CTT720930:CTU720930 DDP720930:DDQ720930 DNL720930:DNM720930 DXH720930:DXI720930 EHD720930:EHE720930 EQZ720930:ERA720930 FAV720930:FAW720930 FKR720930:FKS720930 FUN720930:FUO720930 GEJ720930:GEK720930 GOF720930:GOG720930 GYB720930:GYC720930 HHX720930:HHY720930 HRT720930:HRU720930 IBP720930:IBQ720930 ILL720930:ILM720930 IVH720930:IVI720930 JFD720930:JFE720930 JOZ720930:JPA720930 JYV720930:JYW720930 KIR720930:KIS720930 KSN720930:KSO720930 LCJ720930:LCK720930 LMF720930:LMG720930 LWB720930:LWC720930 MFX720930:MFY720930 MPT720930:MPU720930 MZP720930:MZQ720930 NJL720930:NJM720930 NTH720930:NTI720930 ODD720930:ODE720930 OMZ720930:ONA720930 OWV720930:OWW720930 PGR720930:PGS720930 PQN720930:PQO720930 QAJ720930:QAK720930 QKF720930:QKG720930 QUB720930:QUC720930 RDX720930:RDY720930 RNT720930:RNU720930 RXP720930:RXQ720930 SHL720930:SHM720930 SRH720930:SRI720930 TBD720930:TBE720930 TKZ720930:TLA720930 TUV720930:TUW720930 UER720930:UES720930 UON720930:UOO720930 UYJ720930:UYK720930 VIF720930:VIG720930 VSB720930:VSC720930 WBX720930:WBY720930 WLT720930:WLU720930 WVP720930:WVQ720930 H786466:I786466 JD786466:JE786466 SZ786466:TA786466 ACV786466:ACW786466 AMR786466:AMS786466 AWN786466:AWO786466 BGJ786466:BGK786466 BQF786466:BQG786466 CAB786466:CAC786466 CJX786466:CJY786466 CTT786466:CTU786466 DDP786466:DDQ786466 DNL786466:DNM786466 DXH786466:DXI786466 EHD786466:EHE786466 EQZ786466:ERA786466 FAV786466:FAW786466 FKR786466:FKS786466 FUN786466:FUO786466 GEJ786466:GEK786466 GOF786466:GOG786466 GYB786466:GYC786466 HHX786466:HHY786466 HRT786466:HRU786466 IBP786466:IBQ786466 ILL786466:ILM786466 IVH786466:IVI786466 JFD786466:JFE786466 JOZ786466:JPA786466 JYV786466:JYW786466 KIR786466:KIS786466 KSN786466:KSO786466 LCJ786466:LCK786466 LMF786466:LMG786466 LWB786466:LWC786466 MFX786466:MFY786466 MPT786466:MPU786466 MZP786466:MZQ786466 NJL786466:NJM786466 NTH786466:NTI786466 ODD786466:ODE786466 OMZ786466:ONA786466 OWV786466:OWW786466 PGR786466:PGS786466 PQN786466:PQO786466 QAJ786466:QAK786466 QKF786466:QKG786466 QUB786466:QUC786466 RDX786466:RDY786466 RNT786466:RNU786466 RXP786466:RXQ786466 SHL786466:SHM786466 SRH786466:SRI786466 TBD786466:TBE786466 TKZ786466:TLA786466 TUV786466:TUW786466 UER786466:UES786466 UON786466:UOO786466 UYJ786466:UYK786466 VIF786466:VIG786466 VSB786466:VSC786466 WBX786466:WBY786466 WLT786466:WLU786466 WVP786466:WVQ786466 H852002:I852002 JD852002:JE852002 SZ852002:TA852002 ACV852002:ACW852002 AMR852002:AMS852002 AWN852002:AWO852002 BGJ852002:BGK852002 BQF852002:BQG852002 CAB852002:CAC852002 CJX852002:CJY852002 CTT852002:CTU852002 DDP852002:DDQ852002 DNL852002:DNM852002 DXH852002:DXI852002 EHD852002:EHE852002 EQZ852002:ERA852002 FAV852002:FAW852002 FKR852002:FKS852002 FUN852002:FUO852002 GEJ852002:GEK852002 GOF852002:GOG852002 GYB852002:GYC852002 HHX852002:HHY852002 HRT852002:HRU852002 IBP852002:IBQ852002 ILL852002:ILM852002 IVH852002:IVI852002 JFD852002:JFE852002 JOZ852002:JPA852002 JYV852002:JYW852002 KIR852002:KIS852002 KSN852002:KSO852002 LCJ852002:LCK852002 LMF852002:LMG852002 LWB852002:LWC852002 MFX852002:MFY852002 MPT852002:MPU852002 MZP852002:MZQ852002 NJL852002:NJM852002 NTH852002:NTI852002 ODD852002:ODE852002 OMZ852002:ONA852002 OWV852002:OWW852002 PGR852002:PGS852002 PQN852002:PQO852002 QAJ852002:QAK852002 QKF852002:QKG852002 QUB852002:QUC852002 RDX852002:RDY852002 RNT852002:RNU852002 RXP852002:RXQ852002 SHL852002:SHM852002 SRH852002:SRI852002 TBD852002:TBE852002 TKZ852002:TLA852002 TUV852002:TUW852002 UER852002:UES852002 UON852002:UOO852002 UYJ852002:UYK852002 VIF852002:VIG852002 VSB852002:VSC852002 WBX852002:WBY852002 WLT852002:WLU852002 WVP852002:WVQ852002 H917538:I917538 JD917538:JE917538 SZ917538:TA917538 ACV917538:ACW917538 AMR917538:AMS917538 AWN917538:AWO917538 BGJ917538:BGK917538 BQF917538:BQG917538 CAB917538:CAC917538 CJX917538:CJY917538 CTT917538:CTU917538 DDP917538:DDQ917538 DNL917538:DNM917538 DXH917538:DXI917538 EHD917538:EHE917538 EQZ917538:ERA917538 FAV917538:FAW917538 FKR917538:FKS917538 FUN917538:FUO917538 GEJ917538:GEK917538 GOF917538:GOG917538 GYB917538:GYC917538 HHX917538:HHY917538 HRT917538:HRU917538 IBP917538:IBQ917538 ILL917538:ILM917538 IVH917538:IVI917538 JFD917538:JFE917538 JOZ917538:JPA917538 JYV917538:JYW917538 KIR917538:KIS917538 KSN917538:KSO917538 LCJ917538:LCK917538 LMF917538:LMG917538 LWB917538:LWC917538 MFX917538:MFY917538 MPT917538:MPU917538 MZP917538:MZQ917538 NJL917538:NJM917538 NTH917538:NTI917538 ODD917538:ODE917538 OMZ917538:ONA917538 OWV917538:OWW917538 PGR917538:PGS917538 PQN917538:PQO917538 QAJ917538:QAK917538 QKF917538:QKG917538 QUB917538:QUC917538 RDX917538:RDY917538 RNT917538:RNU917538 RXP917538:RXQ917538 SHL917538:SHM917538 SRH917538:SRI917538 TBD917538:TBE917538 TKZ917538:TLA917538 TUV917538:TUW917538 UER917538:UES917538 UON917538:UOO917538 UYJ917538:UYK917538 VIF917538:VIG917538 VSB917538:VSC917538 WBX917538:WBY917538 WLT917538:WLU917538 WVP917538:WVQ917538 H983074:I983074 JD983074:JE983074 SZ983074:TA983074 ACV983074:ACW983074 AMR983074:AMS983074 AWN983074:AWO983074 BGJ983074:BGK983074 BQF983074:BQG983074 CAB983074:CAC983074 CJX983074:CJY983074 CTT983074:CTU983074 DDP983074:DDQ983074 DNL983074:DNM983074 DXH983074:DXI983074 EHD983074:EHE983074 EQZ983074:ERA983074 FAV983074:FAW983074 FKR983074:FKS983074 FUN983074:FUO983074 GEJ983074:GEK983074 GOF983074:GOG983074 GYB983074:GYC983074 HHX983074:HHY983074 HRT983074:HRU983074 IBP983074:IBQ983074 ILL983074:ILM983074 IVH983074:IVI983074 JFD983074:JFE983074 JOZ983074:JPA983074 JYV983074:JYW983074 KIR983074:KIS983074 KSN983074:KSO983074 LCJ983074:LCK983074 LMF983074:LMG983074 LWB983074:LWC983074 MFX983074:MFY983074 MPT983074:MPU983074 MZP983074:MZQ983074 NJL983074:NJM983074 NTH983074:NTI983074 ODD983074:ODE983074 OMZ983074:ONA983074 OWV983074:OWW983074 PGR983074:PGS983074 PQN983074:PQO983074 QAJ983074:QAK983074 QKF983074:QKG983074 QUB983074:QUC983074 RDX983074:RDY983074 RNT983074:RNU983074 RXP983074:RXQ983074 SHL983074:SHM983074 SRH983074:SRI983074 TBD983074:TBE983074 TKZ983074:TLA983074 TUV983074:TUW983074 UER983074:UES983074 UON983074:UOO983074 UYJ983074:UYK983074 VIF983074:VIG983074 VSB983074:VSC983074 WBX983074:WBY983074 WLT983074:WLU983074 WVP983074:WVQ983074 C38:E38 IY38:JA38 SU38:SW38 ACQ38:ACS38 AMM38:AMO38 AWI38:AWK38 BGE38:BGG38 BQA38:BQC38 BZW38:BZY38 CJS38:CJU38 CTO38:CTQ38 DDK38:DDM38 DNG38:DNI38 DXC38:DXE38 EGY38:EHA38 EQU38:EQW38 FAQ38:FAS38 FKM38:FKO38 FUI38:FUK38 GEE38:GEG38 GOA38:GOC38 GXW38:GXY38 HHS38:HHU38 HRO38:HRQ38 IBK38:IBM38 ILG38:ILI38 IVC38:IVE38 JEY38:JFA38 JOU38:JOW38 JYQ38:JYS38 KIM38:KIO38 KSI38:KSK38 LCE38:LCG38 LMA38:LMC38 LVW38:LVY38 MFS38:MFU38 MPO38:MPQ38 MZK38:MZM38 NJG38:NJI38 NTC38:NTE38 OCY38:ODA38 OMU38:OMW38 OWQ38:OWS38 PGM38:PGO38 PQI38:PQK38 QAE38:QAG38 QKA38:QKC38 QTW38:QTY38 RDS38:RDU38 RNO38:RNQ38 RXK38:RXM38 SHG38:SHI38 SRC38:SRE38 TAY38:TBA38 TKU38:TKW38 TUQ38:TUS38 UEM38:UEO38 UOI38:UOK38 UYE38:UYG38 VIA38:VIC38 VRW38:VRY38 WBS38:WBU38 WLO38:WLQ38 WVK38:WVM38 C65574:E65574 IY65574:JA65574 SU65574:SW65574 ACQ65574:ACS65574 AMM65574:AMO65574 AWI65574:AWK65574 BGE65574:BGG65574 BQA65574:BQC65574 BZW65574:BZY65574 CJS65574:CJU65574 CTO65574:CTQ65574 DDK65574:DDM65574 DNG65574:DNI65574 DXC65574:DXE65574 EGY65574:EHA65574 EQU65574:EQW65574 FAQ65574:FAS65574 FKM65574:FKO65574 FUI65574:FUK65574 GEE65574:GEG65574 GOA65574:GOC65574 GXW65574:GXY65574 HHS65574:HHU65574 HRO65574:HRQ65574 IBK65574:IBM65574 ILG65574:ILI65574 IVC65574:IVE65574 JEY65574:JFA65574 JOU65574:JOW65574 JYQ65574:JYS65574 KIM65574:KIO65574 KSI65574:KSK65574 LCE65574:LCG65574 LMA65574:LMC65574 LVW65574:LVY65574 MFS65574:MFU65574 MPO65574:MPQ65574 MZK65574:MZM65574 NJG65574:NJI65574 NTC65574:NTE65574 OCY65574:ODA65574 OMU65574:OMW65574 OWQ65574:OWS65574 PGM65574:PGO65574 PQI65574:PQK65574 QAE65574:QAG65574 QKA65574:QKC65574 QTW65574:QTY65574 RDS65574:RDU65574 RNO65574:RNQ65574 RXK65574:RXM65574 SHG65574:SHI65574 SRC65574:SRE65574 TAY65574:TBA65574 TKU65574:TKW65574 TUQ65574:TUS65574 UEM65574:UEO65574 UOI65574:UOK65574 UYE65574:UYG65574 VIA65574:VIC65574 VRW65574:VRY65574 WBS65574:WBU65574 WLO65574:WLQ65574 WVK65574:WVM65574 C131110:E131110 IY131110:JA131110 SU131110:SW131110 ACQ131110:ACS131110 AMM131110:AMO131110 AWI131110:AWK131110 BGE131110:BGG131110 BQA131110:BQC131110 BZW131110:BZY131110 CJS131110:CJU131110 CTO131110:CTQ131110 DDK131110:DDM131110 DNG131110:DNI131110 DXC131110:DXE131110 EGY131110:EHA131110 EQU131110:EQW131110 FAQ131110:FAS131110 FKM131110:FKO131110 FUI131110:FUK131110 GEE131110:GEG131110 GOA131110:GOC131110 GXW131110:GXY131110 HHS131110:HHU131110 HRO131110:HRQ131110 IBK131110:IBM131110 ILG131110:ILI131110 IVC131110:IVE131110 JEY131110:JFA131110 JOU131110:JOW131110 JYQ131110:JYS131110 KIM131110:KIO131110 KSI131110:KSK131110 LCE131110:LCG131110 LMA131110:LMC131110 LVW131110:LVY131110 MFS131110:MFU131110 MPO131110:MPQ131110 MZK131110:MZM131110 NJG131110:NJI131110 NTC131110:NTE131110 OCY131110:ODA131110 OMU131110:OMW131110 OWQ131110:OWS131110 PGM131110:PGO131110 PQI131110:PQK131110 QAE131110:QAG131110 QKA131110:QKC131110 QTW131110:QTY131110 RDS131110:RDU131110 RNO131110:RNQ131110 RXK131110:RXM131110 SHG131110:SHI131110 SRC131110:SRE131110 TAY131110:TBA131110 TKU131110:TKW131110 TUQ131110:TUS131110 UEM131110:UEO131110 UOI131110:UOK131110 UYE131110:UYG131110 VIA131110:VIC131110 VRW131110:VRY131110 WBS131110:WBU131110 WLO131110:WLQ131110 WVK131110:WVM131110 C196646:E196646 IY196646:JA196646 SU196646:SW196646 ACQ196646:ACS196646 AMM196646:AMO196646 AWI196646:AWK196646 BGE196646:BGG196646 BQA196646:BQC196646 BZW196646:BZY196646 CJS196646:CJU196646 CTO196646:CTQ196646 DDK196646:DDM196646 DNG196646:DNI196646 DXC196646:DXE196646 EGY196646:EHA196646 EQU196646:EQW196646 FAQ196646:FAS196646 FKM196646:FKO196646 FUI196646:FUK196646 GEE196646:GEG196646 GOA196646:GOC196646 GXW196646:GXY196646 HHS196646:HHU196646 HRO196646:HRQ196646 IBK196646:IBM196646 ILG196646:ILI196646 IVC196646:IVE196646 JEY196646:JFA196646 JOU196646:JOW196646 JYQ196646:JYS196646 KIM196646:KIO196646 KSI196646:KSK196646 LCE196646:LCG196646 LMA196646:LMC196646 LVW196646:LVY196646 MFS196646:MFU196646 MPO196646:MPQ196646 MZK196646:MZM196646 NJG196646:NJI196646 NTC196646:NTE196646 OCY196646:ODA196646 OMU196646:OMW196646 OWQ196646:OWS196646 PGM196646:PGO196646 PQI196646:PQK196646 QAE196646:QAG196646 QKA196646:QKC196646 QTW196646:QTY196646 RDS196646:RDU196646 RNO196646:RNQ196646 RXK196646:RXM196646 SHG196646:SHI196646 SRC196646:SRE196646 TAY196646:TBA196646 TKU196646:TKW196646 TUQ196646:TUS196646 UEM196646:UEO196646 UOI196646:UOK196646 UYE196646:UYG196646 VIA196646:VIC196646 VRW196646:VRY196646 WBS196646:WBU196646 WLO196646:WLQ196646 WVK196646:WVM196646 C262182:E262182 IY262182:JA262182 SU262182:SW262182 ACQ262182:ACS262182 AMM262182:AMO262182 AWI262182:AWK262182 BGE262182:BGG262182 BQA262182:BQC262182 BZW262182:BZY262182 CJS262182:CJU262182 CTO262182:CTQ262182 DDK262182:DDM262182 DNG262182:DNI262182 DXC262182:DXE262182 EGY262182:EHA262182 EQU262182:EQW262182 FAQ262182:FAS262182 FKM262182:FKO262182 FUI262182:FUK262182 GEE262182:GEG262182 GOA262182:GOC262182 GXW262182:GXY262182 HHS262182:HHU262182 HRO262182:HRQ262182 IBK262182:IBM262182 ILG262182:ILI262182 IVC262182:IVE262182 JEY262182:JFA262182 JOU262182:JOW262182 JYQ262182:JYS262182 KIM262182:KIO262182 KSI262182:KSK262182 LCE262182:LCG262182 LMA262182:LMC262182 LVW262182:LVY262182 MFS262182:MFU262182 MPO262182:MPQ262182 MZK262182:MZM262182 NJG262182:NJI262182 NTC262182:NTE262182 OCY262182:ODA262182 OMU262182:OMW262182 OWQ262182:OWS262182 PGM262182:PGO262182 PQI262182:PQK262182 QAE262182:QAG262182 QKA262182:QKC262182 QTW262182:QTY262182 RDS262182:RDU262182 RNO262182:RNQ262182 RXK262182:RXM262182 SHG262182:SHI262182 SRC262182:SRE262182 TAY262182:TBA262182 TKU262182:TKW262182 TUQ262182:TUS262182 UEM262182:UEO262182 UOI262182:UOK262182 UYE262182:UYG262182 VIA262182:VIC262182 VRW262182:VRY262182 WBS262182:WBU262182 WLO262182:WLQ262182 WVK262182:WVM262182 C327718:E327718 IY327718:JA327718 SU327718:SW327718 ACQ327718:ACS327718 AMM327718:AMO327718 AWI327718:AWK327718 BGE327718:BGG327718 BQA327718:BQC327718 BZW327718:BZY327718 CJS327718:CJU327718 CTO327718:CTQ327718 DDK327718:DDM327718 DNG327718:DNI327718 DXC327718:DXE327718 EGY327718:EHA327718 EQU327718:EQW327718 FAQ327718:FAS327718 FKM327718:FKO327718 FUI327718:FUK327718 GEE327718:GEG327718 GOA327718:GOC327718 GXW327718:GXY327718 HHS327718:HHU327718 HRO327718:HRQ327718 IBK327718:IBM327718 ILG327718:ILI327718 IVC327718:IVE327718 JEY327718:JFA327718 JOU327718:JOW327718 JYQ327718:JYS327718 KIM327718:KIO327718 KSI327718:KSK327718 LCE327718:LCG327718 LMA327718:LMC327718 LVW327718:LVY327718 MFS327718:MFU327718 MPO327718:MPQ327718 MZK327718:MZM327718 NJG327718:NJI327718 NTC327718:NTE327718 OCY327718:ODA327718 OMU327718:OMW327718 OWQ327718:OWS327718 PGM327718:PGO327718 PQI327718:PQK327718 QAE327718:QAG327718 QKA327718:QKC327718 QTW327718:QTY327718 RDS327718:RDU327718 RNO327718:RNQ327718 RXK327718:RXM327718 SHG327718:SHI327718 SRC327718:SRE327718 TAY327718:TBA327718 TKU327718:TKW327718 TUQ327718:TUS327718 UEM327718:UEO327718 UOI327718:UOK327718 UYE327718:UYG327718 VIA327718:VIC327718 VRW327718:VRY327718 WBS327718:WBU327718 WLO327718:WLQ327718 WVK327718:WVM327718 C393254:E393254 IY393254:JA393254 SU393254:SW393254 ACQ393254:ACS393254 AMM393254:AMO393254 AWI393254:AWK393254 BGE393254:BGG393254 BQA393254:BQC393254 BZW393254:BZY393254 CJS393254:CJU393254 CTO393254:CTQ393254 DDK393254:DDM393254 DNG393254:DNI393254 DXC393254:DXE393254 EGY393254:EHA393254 EQU393254:EQW393254 FAQ393254:FAS393254 FKM393254:FKO393254 FUI393254:FUK393254 GEE393254:GEG393254 GOA393254:GOC393254 GXW393254:GXY393254 HHS393254:HHU393254 HRO393254:HRQ393254 IBK393254:IBM393254 ILG393254:ILI393254 IVC393254:IVE393254 JEY393254:JFA393254 JOU393254:JOW393254 JYQ393254:JYS393254 KIM393254:KIO393254 KSI393254:KSK393254 LCE393254:LCG393254 LMA393254:LMC393254 LVW393254:LVY393254 MFS393254:MFU393254 MPO393254:MPQ393254 MZK393254:MZM393254 NJG393254:NJI393254 NTC393254:NTE393254 OCY393254:ODA393254 OMU393254:OMW393254 OWQ393254:OWS393254 PGM393254:PGO393254 PQI393254:PQK393254 QAE393254:QAG393254 QKA393254:QKC393254 QTW393254:QTY393254 RDS393254:RDU393254 RNO393254:RNQ393254 RXK393254:RXM393254 SHG393254:SHI393254 SRC393254:SRE393254 TAY393254:TBA393254 TKU393254:TKW393254 TUQ393254:TUS393254 UEM393254:UEO393254 UOI393254:UOK393254 UYE393254:UYG393254 VIA393254:VIC393254 VRW393254:VRY393254 WBS393254:WBU393254 WLO393254:WLQ393254 WVK393254:WVM393254 C458790:E458790 IY458790:JA458790 SU458790:SW458790 ACQ458790:ACS458790 AMM458790:AMO458790 AWI458790:AWK458790 BGE458790:BGG458790 BQA458790:BQC458790 BZW458790:BZY458790 CJS458790:CJU458790 CTO458790:CTQ458790 DDK458790:DDM458790 DNG458790:DNI458790 DXC458790:DXE458790 EGY458790:EHA458790 EQU458790:EQW458790 FAQ458790:FAS458790 FKM458790:FKO458790 FUI458790:FUK458790 GEE458790:GEG458790 GOA458790:GOC458790 GXW458790:GXY458790 HHS458790:HHU458790 HRO458790:HRQ458790 IBK458790:IBM458790 ILG458790:ILI458790 IVC458790:IVE458790 JEY458790:JFA458790 JOU458790:JOW458790 JYQ458790:JYS458790 KIM458790:KIO458790 KSI458790:KSK458790 LCE458790:LCG458790 LMA458790:LMC458790 LVW458790:LVY458790 MFS458790:MFU458790 MPO458790:MPQ458790 MZK458790:MZM458790 NJG458790:NJI458790 NTC458790:NTE458790 OCY458790:ODA458790 OMU458790:OMW458790 OWQ458790:OWS458790 PGM458790:PGO458790 PQI458790:PQK458790 QAE458790:QAG458790 QKA458790:QKC458790 QTW458790:QTY458790 RDS458790:RDU458790 RNO458790:RNQ458790 RXK458790:RXM458790 SHG458790:SHI458790 SRC458790:SRE458790 TAY458790:TBA458790 TKU458790:TKW458790 TUQ458790:TUS458790 UEM458790:UEO458790 UOI458790:UOK458790 UYE458790:UYG458790 VIA458790:VIC458790 VRW458790:VRY458790 WBS458790:WBU458790 WLO458790:WLQ458790 WVK458790:WVM458790 C524326:E524326 IY524326:JA524326 SU524326:SW524326 ACQ524326:ACS524326 AMM524326:AMO524326 AWI524326:AWK524326 BGE524326:BGG524326 BQA524326:BQC524326 BZW524326:BZY524326 CJS524326:CJU524326 CTO524326:CTQ524326 DDK524326:DDM524326 DNG524326:DNI524326 DXC524326:DXE524326 EGY524326:EHA524326 EQU524326:EQW524326 FAQ524326:FAS524326 FKM524326:FKO524326 FUI524326:FUK524326 GEE524326:GEG524326 GOA524326:GOC524326 GXW524326:GXY524326 HHS524326:HHU524326 HRO524326:HRQ524326 IBK524326:IBM524326 ILG524326:ILI524326 IVC524326:IVE524326 JEY524326:JFA524326 JOU524326:JOW524326 JYQ524326:JYS524326 KIM524326:KIO524326 KSI524326:KSK524326 LCE524326:LCG524326 LMA524326:LMC524326 LVW524326:LVY524326 MFS524326:MFU524326 MPO524326:MPQ524326 MZK524326:MZM524326 NJG524326:NJI524326 NTC524326:NTE524326 OCY524326:ODA524326 OMU524326:OMW524326 OWQ524326:OWS524326 PGM524326:PGO524326 PQI524326:PQK524326 QAE524326:QAG524326 QKA524326:QKC524326 QTW524326:QTY524326 RDS524326:RDU524326 RNO524326:RNQ524326 RXK524326:RXM524326 SHG524326:SHI524326 SRC524326:SRE524326 TAY524326:TBA524326 TKU524326:TKW524326 TUQ524326:TUS524326 UEM524326:UEO524326 UOI524326:UOK524326 UYE524326:UYG524326 VIA524326:VIC524326 VRW524326:VRY524326 WBS524326:WBU524326 WLO524326:WLQ524326 WVK524326:WVM524326 C589862:E589862 IY589862:JA589862 SU589862:SW589862 ACQ589862:ACS589862 AMM589862:AMO589862 AWI589862:AWK589862 BGE589862:BGG589862 BQA589862:BQC589862 BZW589862:BZY589862 CJS589862:CJU589862 CTO589862:CTQ589862 DDK589862:DDM589862 DNG589862:DNI589862 DXC589862:DXE589862 EGY589862:EHA589862 EQU589862:EQW589862 FAQ589862:FAS589862 FKM589862:FKO589862 FUI589862:FUK589862 GEE589862:GEG589862 GOA589862:GOC589862 GXW589862:GXY589862 HHS589862:HHU589862 HRO589862:HRQ589862 IBK589862:IBM589862 ILG589862:ILI589862 IVC589862:IVE589862 JEY589862:JFA589862 JOU589862:JOW589862 JYQ589862:JYS589862 KIM589862:KIO589862 KSI589862:KSK589862 LCE589862:LCG589862 LMA589862:LMC589862 LVW589862:LVY589862 MFS589862:MFU589862 MPO589862:MPQ589862 MZK589862:MZM589862 NJG589862:NJI589862 NTC589862:NTE589862 OCY589862:ODA589862 OMU589862:OMW589862 OWQ589862:OWS589862 PGM589862:PGO589862 PQI589862:PQK589862 QAE589862:QAG589862 QKA589862:QKC589862 QTW589862:QTY589862 RDS589862:RDU589862 RNO589862:RNQ589862 RXK589862:RXM589862 SHG589862:SHI589862 SRC589862:SRE589862 TAY589862:TBA589862 TKU589862:TKW589862 TUQ589862:TUS589862 UEM589862:UEO589862 UOI589862:UOK589862 UYE589862:UYG589862 VIA589862:VIC589862 VRW589862:VRY589862 WBS589862:WBU589862 WLO589862:WLQ589862 WVK589862:WVM589862 C655398:E655398 IY655398:JA655398 SU655398:SW655398 ACQ655398:ACS655398 AMM655398:AMO655398 AWI655398:AWK655398 BGE655398:BGG655398 BQA655398:BQC655398 BZW655398:BZY655398 CJS655398:CJU655398 CTO655398:CTQ655398 DDK655398:DDM655398 DNG655398:DNI655398 DXC655398:DXE655398 EGY655398:EHA655398 EQU655398:EQW655398 FAQ655398:FAS655398 FKM655398:FKO655398 FUI655398:FUK655398 GEE655398:GEG655398 GOA655398:GOC655398 GXW655398:GXY655398 HHS655398:HHU655398 HRO655398:HRQ655398 IBK655398:IBM655398 ILG655398:ILI655398 IVC655398:IVE655398 JEY655398:JFA655398 JOU655398:JOW655398 JYQ655398:JYS655398 KIM655398:KIO655398 KSI655398:KSK655398 LCE655398:LCG655398 LMA655398:LMC655398 LVW655398:LVY655398 MFS655398:MFU655398 MPO655398:MPQ655398 MZK655398:MZM655398 NJG655398:NJI655398 NTC655398:NTE655398 OCY655398:ODA655398 OMU655398:OMW655398 OWQ655398:OWS655398 PGM655398:PGO655398 PQI655398:PQK655398 QAE655398:QAG655398 QKA655398:QKC655398 QTW655398:QTY655398 RDS655398:RDU655398 RNO655398:RNQ655398 RXK655398:RXM655398 SHG655398:SHI655398 SRC655398:SRE655398 TAY655398:TBA655398 TKU655398:TKW655398 TUQ655398:TUS655398 UEM655398:UEO655398 UOI655398:UOK655398 UYE655398:UYG655398 VIA655398:VIC655398 VRW655398:VRY655398 WBS655398:WBU655398 WLO655398:WLQ655398 WVK655398:WVM655398 C720934:E720934 IY720934:JA720934 SU720934:SW720934 ACQ720934:ACS720934 AMM720934:AMO720934 AWI720934:AWK720934 BGE720934:BGG720934 BQA720934:BQC720934 BZW720934:BZY720934 CJS720934:CJU720934 CTO720934:CTQ720934 DDK720934:DDM720934 DNG720934:DNI720934 DXC720934:DXE720934 EGY720934:EHA720934 EQU720934:EQW720934 FAQ720934:FAS720934 FKM720934:FKO720934 FUI720934:FUK720934 GEE720934:GEG720934 GOA720934:GOC720934 GXW720934:GXY720934 HHS720934:HHU720934 HRO720934:HRQ720934 IBK720934:IBM720934 ILG720934:ILI720934 IVC720934:IVE720934 JEY720934:JFA720934 JOU720934:JOW720934 JYQ720934:JYS720934 KIM720934:KIO720934 KSI720934:KSK720934 LCE720934:LCG720934 LMA720934:LMC720934 LVW720934:LVY720934 MFS720934:MFU720934 MPO720934:MPQ720934 MZK720934:MZM720934 NJG720934:NJI720934 NTC720934:NTE720934 OCY720934:ODA720934 OMU720934:OMW720934 OWQ720934:OWS720934 PGM720934:PGO720934 PQI720934:PQK720934 QAE720934:QAG720934 QKA720934:QKC720934 QTW720934:QTY720934 RDS720934:RDU720934 RNO720934:RNQ720934 RXK720934:RXM720934 SHG720934:SHI720934 SRC720934:SRE720934 TAY720934:TBA720934 TKU720934:TKW720934 TUQ720934:TUS720934 UEM720934:UEO720934 UOI720934:UOK720934 UYE720934:UYG720934 VIA720934:VIC720934 VRW720934:VRY720934 WBS720934:WBU720934 WLO720934:WLQ720934 WVK720934:WVM720934 C786470:E786470 IY786470:JA786470 SU786470:SW786470 ACQ786470:ACS786470 AMM786470:AMO786470 AWI786470:AWK786470 BGE786470:BGG786470 BQA786470:BQC786470 BZW786470:BZY786470 CJS786470:CJU786470 CTO786470:CTQ786470 DDK786470:DDM786470 DNG786470:DNI786470 DXC786470:DXE786470 EGY786470:EHA786470 EQU786470:EQW786470 FAQ786470:FAS786470 FKM786470:FKO786470 FUI786470:FUK786470 GEE786470:GEG786470 GOA786470:GOC786470 GXW786470:GXY786470 HHS786470:HHU786470 HRO786470:HRQ786470 IBK786470:IBM786470 ILG786470:ILI786470 IVC786470:IVE786470 JEY786470:JFA786470 JOU786470:JOW786470 JYQ786470:JYS786470 KIM786470:KIO786470 KSI786470:KSK786470 LCE786470:LCG786470 LMA786470:LMC786470 LVW786470:LVY786470 MFS786470:MFU786470 MPO786470:MPQ786470 MZK786470:MZM786470 NJG786470:NJI786470 NTC786470:NTE786470 OCY786470:ODA786470 OMU786470:OMW786470 OWQ786470:OWS786470 PGM786470:PGO786470 PQI786470:PQK786470 QAE786470:QAG786470 QKA786470:QKC786470 QTW786470:QTY786470 RDS786470:RDU786470 RNO786470:RNQ786470 RXK786470:RXM786470 SHG786470:SHI786470 SRC786470:SRE786470 TAY786470:TBA786470 TKU786470:TKW786470 TUQ786470:TUS786470 UEM786470:UEO786470 UOI786470:UOK786470 UYE786470:UYG786470 VIA786470:VIC786470 VRW786470:VRY786470 WBS786470:WBU786470 WLO786470:WLQ786470 WVK786470:WVM786470 C852006:E852006 IY852006:JA852006 SU852006:SW852006 ACQ852006:ACS852006 AMM852006:AMO852006 AWI852006:AWK852006 BGE852006:BGG852006 BQA852006:BQC852006 BZW852006:BZY852006 CJS852006:CJU852006 CTO852006:CTQ852006 DDK852006:DDM852006 DNG852006:DNI852006 DXC852006:DXE852006 EGY852006:EHA852006 EQU852006:EQW852006 FAQ852006:FAS852006 FKM852006:FKO852006 FUI852006:FUK852006 GEE852006:GEG852006 GOA852006:GOC852006 GXW852006:GXY852006 HHS852006:HHU852006 HRO852006:HRQ852006 IBK852006:IBM852006 ILG852006:ILI852006 IVC852006:IVE852006 JEY852006:JFA852006 JOU852006:JOW852006 JYQ852006:JYS852006 KIM852006:KIO852006 KSI852006:KSK852006 LCE852006:LCG852006 LMA852006:LMC852006 LVW852006:LVY852006 MFS852006:MFU852006 MPO852006:MPQ852006 MZK852006:MZM852006 NJG852006:NJI852006 NTC852006:NTE852006 OCY852006:ODA852006 OMU852006:OMW852006 OWQ852006:OWS852006 PGM852006:PGO852006 PQI852006:PQK852006 QAE852006:QAG852006 QKA852006:QKC852006 QTW852006:QTY852006 RDS852006:RDU852006 RNO852006:RNQ852006 RXK852006:RXM852006 SHG852006:SHI852006 SRC852006:SRE852006 TAY852006:TBA852006 TKU852006:TKW852006 TUQ852006:TUS852006 UEM852006:UEO852006 UOI852006:UOK852006 UYE852006:UYG852006 VIA852006:VIC852006 VRW852006:VRY852006 WBS852006:WBU852006 WLO852006:WLQ852006 WVK852006:WVM852006 C917542:E917542 IY917542:JA917542 SU917542:SW917542 ACQ917542:ACS917542 AMM917542:AMO917542 AWI917542:AWK917542 BGE917542:BGG917542 BQA917542:BQC917542 BZW917542:BZY917542 CJS917542:CJU917542 CTO917542:CTQ917542 DDK917542:DDM917542 DNG917542:DNI917542 DXC917542:DXE917542 EGY917542:EHA917542 EQU917542:EQW917542 FAQ917542:FAS917542 FKM917542:FKO917542 FUI917542:FUK917542 GEE917542:GEG917542 GOA917542:GOC917542 GXW917542:GXY917542 HHS917542:HHU917542 HRO917542:HRQ917542 IBK917542:IBM917542 ILG917542:ILI917542 IVC917542:IVE917542 JEY917542:JFA917542 JOU917542:JOW917542 JYQ917542:JYS917542 KIM917542:KIO917542 KSI917542:KSK917542 LCE917542:LCG917542 LMA917542:LMC917542 LVW917542:LVY917542 MFS917542:MFU917542 MPO917542:MPQ917542 MZK917542:MZM917542 NJG917542:NJI917542 NTC917542:NTE917542 OCY917542:ODA917542 OMU917542:OMW917542 OWQ917542:OWS917542 PGM917542:PGO917542 PQI917542:PQK917542 QAE917542:QAG917542 QKA917542:QKC917542 QTW917542:QTY917542 RDS917542:RDU917542 RNO917542:RNQ917542 RXK917542:RXM917542 SHG917542:SHI917542 SRC917542:SRE917542 TAY917542:TBA917542 TKU917542:TKW917542 TUQ917542:TUS917542 UEM917542:UEO917542 UOI917542:UOK917542 UYE917542:UYG917542 VIA917542:VIC917542 VRW917542:VRY917542 WBS917542:WBU917542 WLO917542:WLQ917542 WVK917542:WVM917542 C983078:E983078 IY983078:JA983078 SU983078:SW983078 ACQ983078:ACS983078 AMM983078:AMO983078 AWI983078:AWK983078 BGE983078:BGG983078 BQA983078:BQC983078 BZW983078:BZY983078 CJS983078:CJU983078 CTO983078:CTQ983078 DDK983078:DDM983078 DNG983078:DNI983078 DXC983078:DXE983078 EGY983078:EHA983078 EQU983078:EQW983078 FAQ983078:FAS983078 FKM983078:FKO983078 FUI983078:FUK983078 GEE983078:GEG983078 GOA983078:GOC983078 GXW983078:GXY983078 HHS983078:HHU983078 HRO983078:HRQ983078 IBK983078:IBM983078 ILG983078:ILI983078 IVC983078:IVE983078 JEY983078:JFA983078 JOU983078:JOW983078 JYQ983078:JYS983078 KIM983078:KIO983078 KSI983078:KSK983078 LCE983078:LCG983078 LMA983078:LMC983078 LVW983078:LVY983078 MFS983078:MFU983078 MPO983078:MPQ983078 MZK983078:MZM983078 NJG983078:NJI983078 NTC983078:NTE983078 OCY983078:ODA983078 OMU983078:OMW983078 OWQ983078:OWS983078 PGM983078:PGO983078 PQI983078:PQK983078 QAE983078:QAG983078 QKA983078:QKC983078 QTW983078:QTY983078 RDS983078:RDU983078 RNO983078:RNQ983078 RXK983078:RXM983078 SHG983078:SHI983078 SRC983078:SRE983078 TAY983078:TBA983078 TKU983078:TKW983078 TUQ983078:TUS983078 UEM983078:UEO983078 UOI983078:UOK983078 UYE983078:UYG983078 VIA983078:VIC983078 VRW983078:VRY983078 WBS983078:WBU983078 WLO983078:WLQ983078 WVK983078:WVM983078 H38:I38 JD38:JE38 SZ38:TA38 ACV38:ACW38 AMR38:AMS38 AWN38:AWO38 BGJ38:BGK38 BQF38:BQG38 CAB38:CAC38 CJX38:CJY38 CTT38:CTU38 DDP38:DDQ38 DNL38:DNM38 DXH38:DXI38 EHD38:EHE38 EQZ38:ERA38 FAV38:FAW38 FKR38:FKS38 FUN38:FUO38 GEJ38:GEK38 GOF38:GOG38 GYB38:GYC38 HHX38:HHY38 HRT38:HRU38 IBP38:IBQ38 ILL38:ILM38 IVH38:IVI38 JFD38:JFE38 JOZ38:JPA38 JYV38:JYW38 KIR38:KIS38 KSN38:KSO38 LCJ38:LCK38 LMF38:LMG38 LWB38:LWC38 MFX38:MFY38 MPT38:MPU38 MZP38:MZQ38 NJL38:NJM38 NTH38:NTI38 ODD38:ODE38 OMZ38:ONA38 OWV38:OWW38 PGR38:PGS38 PQN38:PQO38 QAJ38:QAK38 QKF38:QKG38 QUB38:QUC38 RDX38:RDY38 RNT38:RNU38 RXP38:RXQ38 SHL38:SHM38 SRH38:SRI38 TBD38:TBE38 TKZ38:TLA38 TUV38:TUW38 UER38:UES38 UON38:UOO38 UYJ38:UYK38 VIF38:VIG38 VSB38:VSC38 WBX38:WBY38 WLT38:WLU38 WVP38:WVQ38 H65574:I65574 JD65574:JE65574 SZ65574:TA65574 ACV65574:ACW65574 AMR65574:AMS65574 AWN65574:AWO65574 BGJ65574:BGK65574 BQF65574:BQG65574 CAB65574:CAC65574 CJX65574:CJY65574 CTT65574:CTU65574 DDP65574:DDQ65574 DNL65574:DNM65574 DXH65574:DXI65574 EHD65574:EHE65574 EQZ65574:ERA65574 FAV65574:FAW65574 FKR65574:FKS65574 FUN65574:FUO65574 GEJ65574:GEK65574 GOF65574:GOG65574 GYB65574:GYC65574 HHX65574:HHY65574 HRT65574:HRU65574 IBP65574:IBQ65574 ILL65574:ILM65574 IVH65574:IVI65574 JFD65574:JFE65574 JOZ65574:JPA65574 JYV65574:JYW65574 KIR65574:KIS65574 KSN65574:KSO65574 LCJ65574:LCK65574 LMF65574:LMG65574 LWB65574:LWC65574 MFX65574:MFY65574 MPT65574:MPU65574 MZP65574:MZQ65574 NJL65574:NJM65574 NTH65574:NTI65574 ODD65574:ODE65574 OMZ65574:ONA65574 OWV65574:OWW65574 PGR65574:PGS65574 PQN65574:PQO65574 QAJ65574:QAK65574 QKF65574:QKG65574 QUB65574:QUC65574 RDX65574:RDY65574 RNT65574:RNU65574 RXP65574:RXQ65574 SHL65574:SHM65574 SRH65574:SRI65574 TBD65574:TBE65574 TKZ65574:TLA65574 TUV65574:TUW65574 UER65574:UES65574 UON65574:UOO65574 UYJ65574:UYK65574 VIF65574:VIG65574 VSB65574:VSC65574 WBX65574:WBY65574 WLT65574:WLU65574 WVP65574:WVQ65574 H131110:I131110 JD131110:JE131110 SZ131110:TA131110 ACV131110:ACW131110 AMR131110:AMS131110 AWN131110:AWO131110 BGJ131110:BGK131110 BQF131110:BQG131110 CAB131110:CAC131110 CJX131110:CJY131110 CTT131110:CTU131110 DDP131110:DDQ131110 DNL131110:DNM131110 DXH131110:DXI131110 EHD131110:EHE131110 EQZ131110:ERA131110 FAV131110:FAW131110 FKR131110:FKS131110 FUN131110:FUO131110 GEJ131110:GEK131110 GOF131110:GOG131110 GYB131110:GYC131110 HHX131110:HHY131110 HRT131110:HRU131110 IBP131110:IBQ131110 ILL131110:ILM131110 IVH131110:IVI131110 JFD131110:JFE131110 JOZ131110:JPA131110 JYV131110:JYW131110 KIR131110:KIS131110 KSN131110:KSO131110 LCJ131110:LCK131110 LMF131110:LMG131110 LWB131110:LWC131110 MFX131110:MFY131110 MPT131110:MPU131110 MZP131110:MZQ131110 NJL131110:NJM131110 NTH131110:NTI131110 ODD131110:ODE131110 OMZ131110:ONA131110 OWV131110:OWW131110 PGR131110:PGS131110 PQN131110:PQO131110 QAJ131110:QAK131110 QKF131110:QKG131110 QUB131110:QUC131110 RDX131110:RDY131110 RNT131110:RNU131110 RXP131110:RXQ131110 SHL131110:SHM131110 SRH131110:SRI131110 TBD131110:TBE131110 TKZ131110:TLA131110 TUV131110:TUW131110 UER131110:UES131110 UON131110:UOO131110 UYJ131110:UYK131110 VIF131110:VIG131110 VSB131110:VSC131110 WBX131110:WBY131110 WLT131110:WLU131110 WVP131110:WVQ131110 H196646:I196646 JD196646:JE196646 SZ196646:TA196646 ACV196646:ACW196646 AMR196646:AMS196646 AWN196646:AWO196646 BGJ196646:BGK196646 BQF196646:BQG196646 CAB196646:CAC196646 CJX196646:CJY196646 CTT196646:CTU196646 DDP196646:DDQ196646 DNL196646:DNM196646 DXH196646:DXI196646 EHD196646:EHE196646 EQZ196646:ERA196646 FAV196646:FAW196646 FKR196646:FKS196646 FUN196646:FUO196646 GEJ196646:GEK196646 GOF196646:GOG196646 GYB196646:GYC196646 HHX196646:HHY196646 HRT196646:HRU196646 IBP196646:IBQ196646 ILL196646:ILM196646 IVH196646:IVI196646 JFD196646:JFE196646 JOZ196646:JPA196646 JYV196646:JYW196646 KIR196646:KIS196646 KSN196646:KSO196646 LCJ196646:LCK196646 LMF196646:LMG196646 LWB196646:LWC196646 MFX196646:MFY196646 MPT196646:MPU196646 MZP196646:MZQ196646 NJL196646:NJM196646 NTH196646:NTI196646 ODD196646:ODE196646 OMZ196646:ONA196646 OWV196646:OWW196646 PGR196646:PGS196646 PQN196646:PQO196646 QAJ196646:QAK196646 QKF196646:QKG196646 QUB196646:QUC196646 RDX196646:RDY196646 RNT196646:RNU196646 RXP196646:RXQ196646 SHL196646:SHM196646 SRH196646:SRI196646 TBD196646:TBE196646 TKZ196646:TLA196646 TUV196646:TUW196646 UER196646:UES196646 UON196646:UOO196646 UYJ196646:UYK196646 VIF196646:VIG196646 VSB196646:VSC196646 WBX196646:WBY196646 WLT196646:WLU196646 WVP196646:WVQ196646 H262182:I262182 JD262182:JE262182 SZ262182:TA262182 ACV262182:ACW262182 AMR262182:AMS262182 AWN262182:AWO262182 BGJ262182:BGK262182 BQF262182:BQG262182 CAB262182:CAC262182 CJX262182:CJY262182 CTT262182:CTU262182 DDP262182:DDQ262182 DNL262182:DNM262182 DXH262182:DXI262182 EHD262182:EHE262182 EQZ262182:ERA262182 FAV262182:FAW262182 FKR262182:FKS262182 FUN262182:FUO262182 GEJ262182:GEK262182 GOF262182:GOG262182 GYB262182:GYC262182 HHX262182:HHY262182 HRT262182:HRU262182 IBP262182:IBQ262182 ILL262182:ILM262182 IVH262182:IVI262182 JFD262182:JFE262182 JOZ262182:JPA262182 JYV262182:JYW262182 KIR262182:KIS262182 KSN262182:KSO262182 LCJ262182:LCK262182 LMF262182:LMG262182 LWB262182:LWC262182 MFX262182:MFY262182 MPT262182:MPU262182 MZP262182:MZQ262182 NJL262182:NJM262182 NTH262182:NTI262182 ODD262182:ODE262182 OMZ262182:ONA262182 OWV262182:OWW262182 PGR262182:PGS262182 PQN262182:PQO262182 QAJ262182:QAK262182 QKF262182:QKG262182 QUB262182:QUC262182 RDX262182:RDY262182 RNT262182:RNU262182 RXP262182:RXQ262182 SHL262182:SHM262182 SRH262182:SRI262182 TBD262182:TBE262182 TKZ262182:TLA262182 TUV262182:TUW262182 UER262182:UES262182 UON262182:UOO262182 UYJ262182:UYK262182 VIF262182:VIG262182 VSB262182:VSC262182 WBX262182:WBY262182 WLT262182:WLU262182 WVP262182:WVQ262182 H327718:I327718 JD327718:JE327718 SZ327718:TA327718 ACV327718:ACW327718 AMR327718:AMS327718 AWN327718:AWO327718 BGJ327718:BGK327718 BQF327718:BQG327718 CAB327718:CAC327718 CJX327718:CJY327718 CTT327718:CTU327718 DDP327718:DDQ327718 DNL327718:DNM327718 DXH327718:DXI327718 EHD327718:EHE327718 EQZ327718:ERA327718 FAV327718:FAW327718 FKR327718:FKS327718 FUN327718:FUO327718 GEJ327718:GEK327718 GOF327718:GOG327718 GYB327718:GYC327718 HHX327718:HHY327718 HRT327718:HRU327718 IBP327718:IBQ327718 ILL327718:ILM327718 IVH327718:IVI327718 JFD327718:JFE327718 JOZ327718:JPA327718 JYV327718:JYW327718 KIR327718:KIS327718 KSN327718:KSO327718 LCJ327718:LCK327718 LMF327718:LMG327718 LWB327718:LWC327718 MFX327718:MFY327718 MPT327718:MPU327718 MZP327718:MZQ327718 NJL327718:NJM327718 NTH327718:NTI327718 ODD327718:ODE327718 OMZ327718:ONA327718 OWV327718:OWW327718 PGR327718:PGS327718 PQN327718:PQO327718 QAJ327718:QAK327718 QKF327718:QKG327718 QUB327718:QUC327718 RDX327718:RDY327718 RNT327718:RNU327718 RXP327718:RXQ327718 SHL327718:SHM327718 SRH327718:SRI327718 TBD327718:TBE327718 TKZ327718:TLA327718 TUV327718:TUW327718 UER327718:UES327718 UON327718:UOO327718 UYJ327718:UYK327718 VIF327718:VIG327718 VSB327718:VSC327718 WBX327718:WBY327718 WLT327718:WLU327718 WVP327718:WVQ327718 H393254:I393254 JD393254:JE393254 SZ393254:TA393254 ACV393254:ACW393254 AMR393254:AMS393254 AWN393254:AWO393254 BGJ393254:BGK393254 BQF393254:BQG393254 CAB393254:CAC393254 CJX393254:CJY393254 CTT393254:CTU393254 DDP393254:DDQ393254 DNL393254:DNM393254 DXH393254:DXI393254 EHD393254:EHE393254 EQZ393254:ERA393254 FAV393254:FAW393254 FKR393254:FKS393254 FUN393254:FUO393254 GEJ393254:GEK393254 GOF393254:GOG393254 GYB393254:GYC393254 HHX393254:HHY393254 HRT393254:HRU393254 IBP393254:IBQ393254 ILL393254:ILM393254 IVH393254:IVI393254 JFD393254:JFE393254 JOZ393254:JPA393254 JYV393254:JYW393254 KIR393254:KIS393254 KSN393254:KSO393254 LCJ393254:LCK393254 LMF393254:LMG393254 LWB393254:LWC393254 MFX393254:MFY393254 MPT393254:MPU393254 MZP393254:MZQ393254 NJL393254:NJM393254 NTH393254:NTI393254 ODD393254:ODE393254 OMZ393254:ONA393254 OWV393254:OWW393254 PGR393254:PGS393254 PQN393254:PQO393254 QAJ393254:QAK393254 QKF393254:QKG393254 QUB393254:QUC393254 RDX393254:RDY393254 RNT393254:RNU393254 RXP393254:RXQ393254 SHL393254:SHM393254 SRH393254:SRI393254 TBD393254:TBE393254 TKZ393254:TLA393254 TUV393254:TUW393254 UER393254:UES393254 UON393254:UOO393254 UYJ393254:UYK393254 VIF393254:VIG393254 VSB393254:VSC393254 WBX393254:WBY393254 WLT393254:WLU393254 WVP393254:WVQ393254 H458790:I458790 JD458790:JE458790 SZ458790:TA458790 ACV458790:ACW458790 AMR458790:AMS458790 AWN458790:AWO458790 BGJ458790:BGK458790 BQF458790:BQG458790 CAB458790:CAC458790 CJX458790:CJY458790 CTT458790:CTU458790 DDP458790:DDQ458790 DNL458790:DNM458790 DXH458790:DXI458790 EHD458790:EHE458790 EQZ458790:ERA458790 FAV458790:FAW458790 FKR458790:FKS458790 FUN458790:FUO458790 GEJ458790:GEK458790 GOF458790:GOG458790 GYB458790:GYC458790 HHX458790:HHY458790 HRT458790:HRU458790 IBP458790:IBQ458790 ILL458790:ILM458790 IVH458790:IVI458790 JFD458790:JFE458790 JOZ458790:JPA458790 JYV458790:JYW458790 KIR458790:KIS458790 KSN458790:KSO458790 LCJ458790:LCK458790 LMF458790:LMG458790 LWB458790:LWC458790 MFX458790:MFY458790 MPT458790:MPU458790 MZP458790:MZQ458790 NJL458790:NJM458790 NTH458790:NTI458790 ODD458790:ODE458790 OMZ458790:ONA458790 OWV458790:OWW458790 PGR458790:PGS458790 PQN458790:PQO458790 QAJ458790:QAK458790 QKF458790:QKG458790 QUB458790:QUC458790 RDX458790:RDY458790 RNT458790:RNU458790 RXP458790:RXQ458790 SHL458790:SHM458790 SRH458790:SRI458790 TBD458790:TBE458790 TKZ458790:TLA458790 TUV458790:TUW458790 UER458790:UES458790 UON458790:UOO458790 UYJ458790:UYK458790 VIF458790:VIG458790 VSB458790:VSC458790 WBX458790:WBY458790 WLT458790:WLU458790 WVP458790:WVQ458790 H524326:I524326 JD524326:JE524326 SZ524326:TA524326 ACV524326:ACW524326 AMR524326:AMS524326 AWN524326:AWO524326 BGJ524326:BGK524326 BQF524326:BQG524326 CAB524326:CAC524326 CJX524326:CJY524326 CTT524326:CTU524326 DDP524326:DDQ524326 DNL524326:DNM524326 DXH524326:DXI524326 EHD524326:EHE524326 EQZ524326:ERA524326 FAV524326:FAW524326 FKR524326:FKS524326 FUN524326:FUO524326 GEJ524326:GEK524326 GOF524326:GOG524326 GYB524326:GYC524326 HHX524326:HHY524326 HRT524326:HRU524326 IBP524326:IBQ524326 ILL524326:ILM524326 IVH524326:IVI524326 JFD524326:JFE524326 JOZ524326:JPA524326 JYV524326:JYW524326 KIR524326:KIS524326 KSN524326:KSO524326 LCJ524326:LCK524326 LMF524326:LMG524326 LWB524326:LWC524326 MFX524326:MFY524326 MPT524326:MPU524326 MZP524326:MZQ524326 NJL524326:NJM524326 NTH524326:NTI524326 ODD524326:ODE524326 OMZ524326:ONA524326 OWV524326:OWW524326 PGR524326:PGS524326 PQN524326:PQO524326 QAJ524326:QAK524326 QKF524326:QKG524326 QUB524326:QUC524326 RDX524326:RDY524326 RNT524326:RNU524326 RXP524326:RXQ524326 SHL524326:SHM524326 SRH524326:SRI524326 TBD524326:TBE524326 TKZ524326:TLA524326 TUV524326:TUW524326 UER524326:UES524326 UON524326:UOO524326 UYJ524326:UYK524326 VIF524326:VIG524326 VSB524326:VSC524326 WBX524326:WBY524326 WLT524326:WLU524326 WVP524326:WVQ524326 H589862:I589862 JD589862:JE589862 SZ589862:TA589862 ACV589862:ACW589862 AMR589862:AMS589862 AWN589862:AWO589862 BGJ589862:BGK589862 BQF589862:BQG589862 CAB589862:CAC589862 CJX589862:CJY589862 CTT589862:CTU589862 DDP589862:DDQ589862 DNL589862:DNM589862 DXH589862:DXI589862 EHD589862:EHE589862 EQZ589862:ERA589862 FAV589862:FAW589862 FKR589862:FKS589862 FUN589862:FUO589862 GEJ589862:GEK589862 GOF589862:GOG589862 GYB589862:GYC589862 HHX589862:HHY589862 HRT589862:HRU589862 IBP589862:IBQ589862 ILL589862:ILM589862 IVH589862:IVI589862 JFD589862:JFE589862 JOZ589862:JPA589862 JYV589862:JYW589862 KIR589862:KIS589862 KSN589862:KSO589862 LCJ589862:LCK589862 LMF589862:LMG589862 LWB589862:LWC589862 MFX589862:MFY589862 MPT589862:MPU589862 MZP589862:MZQ589862 NJL589862:NJM589862 NTH589862:NTI589862 ODD589862:ODE589862 OMZ589862:ONA589862 OWV589862:OWW589862 PGR589862:PGS589862 PQN589862:PQO589862 QAJ589862:QAK589862 QKF589862:QKG589862 QUB589862:QUC589862 RDX589862:RDY589862 RNT589862:RNU589862 RXP589862:RXQ589862 SHL589862:SHM589862 SRH589862:SRI589862 TBD589862:TBE589862 TKZ589862:TLA589862 TUV589862:TUW589862 UER589862:UES589862 UON589862:UOO589862 UYJ589862:UYK589862 VIF589862:VIG589862 VSB589862:VSC589862 WBX589862:WBY589862 WLT589862:WLU589862 WVP589862:WVQ589862 H655398:I655398 JD655398:JE655398 SZ655398:TA655398 ACV655398:ACW655398 AMR655398:AMS655398 AWN655398:AWO655398 BGJ655398:BGK655398 BQF655398:BQG655398 CAB655398:CAC655398 CJX655398:CJY655398 CTT655398:CTU655398 DDP655398:DDQ655398 DNL655398:DNM655398 DXH655398:DXI655398 EHD655398:EHE655398 EQZ655398:ERA655398 FAV655398:FAW655398 FKR655398:FKS655398 FUN655398:FUO655398 GEJ655398:GEK655398 GOF655398:GOG655398 GYB655398:GYC655398 HHX655398:HHY655398 HRT655398:HRU655398 IBP655398:IBQ655398 ILL655398:ILM655398 IVH655398:IVI655398 JFD655398:JFE655398 JOZ655398:JPA655398 JYV655398:JYW655398 KIR655398:KIS655398 KSN655398:KSO655398 LCJ655398:LCK655398 LMF655398:LMG655398 LWB655398:LWC655398 MFX655398:MFY655398 MPT655398:MPU655398 MZP655398:MZQ655398 NJL655398:NJM655398 NTH655398:NTI655398 ODD655398:ODE655398 OMZ655398:ONA655398 OWV655398:OWW655398 PGR655398:PGS655398 PQN655398:PQO655398 QAJ655398:QAK655398 QKF655398:QKG655398 QUB655398:QUC655398 RDX655398:RDY655398 RNT655398:RNU655398 RXP655398:RXQ655398 SHL655398:SHM655398 SRH655398:SRI655398 TBD655398:TBE655398 TKZ655398:TLA655398 TUV655398:TUW655398 UER655398:UES655398 UON655398:UOO655398 UYJ655398:UYK655398 VIF655398:VIG655398 VSB655398:VSC655398 WBX655398:WBY655398 WLT655398:WLU655398 WVP655398:WVQ655398 H720934:I720934 JD720934:JE720934 SZ720934:TA720934 ACV720934:ACW720934 AMR720934:AMS720934 AWN720934:AWO720934 BGJ720934:BGK720934 BQF720934:BQG720934 CAB720934:CAC720934 CJX720934:CJY720934 CTT720934:CTU720934 DDP720934:DDQ720934 DNL720934:DNM720934 DXH720934:DXI720934 EHD720934:EHE720934 EQZ720934:ERA720934 FAV720934:FAW720934 FKR720934:FKS720934 FUN720934:FUO720934 GEJ720934:GEK720934 GOF720934:GOG720934 GYB720934:GYC720934 HHX720934:HHY720934 HRT720934:HRU720934 IBP720934:IBQ720934 ILL720934:ILM720934 IVH720934:IVI720934 JFD720934:JFE720934 JOZ720934:JPA720934 JYV720934:JYW720934 KIR720934:KIS720934 KSN720934:KSO720934 LCJ720934:LCK720934 LMF720934:LMG720934 LWB720934:LWC720934 MFX720934:MFY720934 MPT720934:MPU720934 MZP720934:MZQ720934 NJL720934:NJM720934 NTH720934:NTI720934 ODD720934:ODE720934 OMZ720934:ONA720934 OWV720934:OWW720934 PGR720934:PGS720934 PQN720934:PQO720934 QAJ720934:QAK720934 QKF720934:QKG720934 QUB720934:QUC720934 RDX720934:RDY720934 RNT720934:RNU720934 RXP720934:RXQ720934 SHL720934:SHM720934 SRH720934:SRI720934 TBD720934:TBE720934 TKZ720934:TLA720934 TUV720934:TUW720934 UER720934:UES720934 UON720934:UOO720934 UYJ720934:UYK720934 VIF720934:VIG720934 VSB720934:VSC720934 WBX720934:WBY720934 WLT720934:WLU720934 WVP720934:WVQ720934 H786470:I786470 JD786470:JE786470 SZ786470:TA786470 ACV786470:ACW786470 AMR786470:AMS786470 AWN786470:AWO786470 BGJ786470:BGK786470 BQF786470:BQG786470 CAB786470:CAC786470 CJX786470:CJY786470 CTT786470:CTU786470 DDP786470:DDQ786470 DNL786470:DNM786470 DXH786470:DXI786470 EHD786470:EHE786470 EQZ786470:ERA786470 FAV786470:FAW786470 FKR786470:FKS786470 FUN786470:FUO786470 GEJ786470:GEK786470 GOF786470:GOG786470 GYB786470:GYC786470 HHX786470:HHY786470 HRT786470:HRU786470 IBP786470:IBQ786470 ILL786470:ILM786470 IVH786470:IVI786470 JFD786470:JFE786470 JOZ786470:JPA786470 JYV786470:JYW786470 KIR786470:KIS786470 KSN786470:KSO786470 LCJ786470:LCK786470 LMF786470:LMG786470 LWB786470:LWC786470 MFX786470:MFY786470 MPT786470:MPU786470 MZP786470:MZQ786470 NJL786470:NJM786470 NTH786470:NTI786470 ODD786470:ODE786470 OMZ786470:ONA786470 OWV786470:OWW786470 PGR786470:PGS786470 PQN786470:PQO786470 QAJ786470:QAK786470 QKF786470:QKG786470 QUB786470:QUC786470 RDX786470:RDY786470 RNT786470:RNU786470 RXP786470:RXQ786470 SHL786470:SHM786470 SRH786470:SRI786470 TBD786470:TBE786470 TKZ786470:TLA786470 TUV786470:TUW786470 UER786470:UES786470 UON786470:UOO786470 UYJ786470:UYK786470 VIF786470:VIG786470 VSB786470:VSC786470 WBX786470:WBY786470 WLT786470:WLU786470 WVP786470:WVQ786470 H852006:I852006 JD852006:JE852006 SZ852006:TA852006 ACV852006:ACW852006 AMR852006:AMS852006 AWN852006:AWO852006 BGJ852006:BGK852006 BQF852006:BQG852006 CAB852006:CAC852006 CJX852006:CJY852006 CTT852006:CTU852006 DDP852006:DDQ852006 DNL852006:DNM852006 DXH852006:DXI852006 EHD852006:EHE852006 EQZ852006:ERA852006 FAV852006:FAW852006 FKR852006:FKS852006 FUN852006:FUO852006 GEJ852006:GEK852006 GOF852006:GOG852006 GYB852006:GYC852006 HHX852006:HHY852006 HRT852006:HRU852006 IBP852006:IBQ852006 ILL852006:ILM852006 IVH852006:IVI852006 JFD852006:JFE852006 JOZ852006:JPA852006 JYV852006:JYW852006 KIR852006:KIS852006 KSN852006:KSO852006 LCJ852006:LCK852006 LMF852006:LMG852006 LWB852006:LWC852006 MFX852006:MFY852006 MPT852006:MPU852006 MZP852006:MZQ852006 NJL852006:NJM852006 NTH852006:NTI852006 ODD852006:ODE852006 OMZ852006:ONA852006 OWV852006:OWW852006 PGR852006:PGS852006 PQN852006:PQO852006 QAJ852006:QAK852006 QKF852006:QKG852006 QUB852006:QUC852006 RDX852006:RDY852006 RNT852006:RNU852006 RXP852006:RXQ852006 SHL852006:SHM852006 SRH852006:SRI852006 TBD852006:TBE852006 TKZ852006:TLA852006 TUV852006:TUW852006 UER852006:UES852006 UON852006:UOO852006 UYJ852006:UYK852006 VIF852006:VIG852006 VSB852006:VSC852006 WBX852006:WBY852006 WLT852006:WLU852006 WVP852006:WVQ852006 H917542:I917542 JD917542:JE917542 SZ917542:TA917542 ACV917542:ACW917542 AMR917542:AMS917542 AWN917542:AWO917542 BGJ917542:BGK917542 BQF917542:BQG917542 CAB917542:CAC917542 CJX917542:CJY917542 CTT917542:CTU917542 DDP917542:DDQ917542 DNL917542:DNM917542 DXH917542:DXI917542 EHD917542:EHE917542 EQZ917542:ERA917542 FAV917542:FAW917542 FKR917542:FKS917542 FUN917542:FUO917542 GEJ917542:GEK917542 GOF917542:GOG917542 GYB917542:GYC917542 HHX917542:HHY917542 HRT917542:HRU917542 IBP917542:IBQ917542 ILL917542:ILM917542 IVH917542:IVI917542 JFD917542:JFE917542 JOZ917542:JPA917542 JYV917542:JYW917542 KIR917542:KIS917542 KSN917542:KSO917542 LCJ917542:LCK917542 LMF917542:LMG917542 LWB917542:LWC917542 MFX917542:MFY917542 MPT917542:MPU917542 MZP917542:MZQ917542 NJL917542:NJM917542 NTH917542:NTI917542 ODD917542:ODE917542 OMZ917542:ONA917542 OWV917542:OWW917542 PGR917542:PGS917542 PQN917542:PQO917542 QAJ917542:QAK917542 QKF917542:QKG917542 QUB917542:QUC917542 RDX917542:RDY917542 RNT917542:RNU917542 RXP917542:RXQ917542 SHL917542:SHM917542 SRH917542:SRI917542 TBD917542:TBE917542 TKZ917542:TLA917542 TUV917542:TUW917542 UER917542:UES917542 UON917542:UOO917542 UYJ917542:UYK917542 VIF917542:VIG917542 VSB917542:VSC917542 WBX917542:WBY917542 WLT917542:WLU917542 WVP917542:WVQ917542 H983078:I983078 JD983078:JE983078 SZ983078:TA983078 ACV983078:ACW983078 AMR983078:AMS983078 AWN983078:AWO983078 BGJ983078:BGK983078 BQF983078:BQG983078 CAB983078:CAC983078 CJX983078:CJY983078 CTT983078:CTU983078 DDP983078:DDQ983078 DNL983078:DNM983078 DXH983078:DXI983078 EHD983078:EHE983078 EQZ983078:ERA983078 FAV983078:FAW983078 FKR983078:FKS983078 FUN983078:FUO983078 GEJ983078:GEK983078 GOF983078:GOG983078 GYB983078:GYC983078 HHX983078:HHY983078 HRT983078:HRU983078 IBP983078:IBQ983078 ILL983078:ILM983078 IVH983078:IVI983078 JFD983078:JFE983078 JOZ983078:JPA983078 JYV983078:JYW983078 KIR983078:KIS983078 KSN983078:KSO983078 LCJ983078:LCK983078 LMF983078:LMG983078 LWB983078:LWC983078 MFX983078:MFY983078 MPT983078:MPU983078 MZP983078:MZQ983078 NJL983078:NJM983078 NTH983078:NTI983078 ODD983078:ODE983078 OMZ983078:ONA983078 OWV983078:OWW983078 PGR983078:PGS983078 PQN983078:PQO983078 QAJ983078:QAK983078 QKF983078:QKG983078 QUB983078:QUC983078 RDX983078:RDY983078 RNT983078:RNU983078 RXP983078:RXQ983078 SHL983078:SHM983078 SRH983078:SRI983078 TBD983078:TBE983078 TKZ983078:TLA983078 TUV983078:TUW983078 UER983078:UES983078 UON983078:UOO983078 UYJ983078:UYK983078 VIF983078:VIG983078 VSB983078:VSC983078 WBX983078:WBY983078 WLT983078:WLU983078 WVP983078:WVQ983078 C34:E34 IY34:JA34 SU34:SW34 ACQ34:ACS34 AMM34:AMO34 AWI34:AWK34 BGE34:BGG34 BQA34:BQC34 BZW34:BZY34 CJS34:CJU34 CTO34:CTQ34 DDK34:DDM34 DNG34:DNI34 DXC34:DXE34 EGY34:EHA34 EQU34:EQW34 FAQ34:FAS34 FKM34:FKO34 FUI34:FUK34 GEE34:GEG34 GOA34:GOC34 GXW34:GXY34 HHS34:HHU34 HRO34:HRQ34 IBK34:IBM34 ILG34:ILI34 IVC34:IVE34 JEY34:JFA34 JOU34:JOW34 JYQ34:JYS34 KIM34:KIO34 KSI34:KSK34 LCE34:LCG34 LMA34:LMC34 LVW34:LVY34 MFS34:MFU34 MPO34:MPQ34 MZK34:MZM34 NJG34:NJI34 NTC34:NTE34 OCY34:ODA34 OMU34:OMW34 OWQ34:OWS34 PGM34:PGO34 PQI34:PQK34 QAE34:QAG34 QKA34:QKC34 QTW34:QTY34 RDS34:RDU34 RNO34:RNQ34 RXK34:RXM34 SHG34:SHI34 SRC34:SRE34 TAY34:TBA34 TKU34:TKW34 TUQ34:TUS34 UEM34:UEO34 UOI34:UOK34 UYE34:UYG34 VIA34:VIC34 VRW34:VRY34 WBS34:WBU34 WLO34:WLQ34 WVK34:WVM34 C65570:E65570 IY65570:JA65570 SU65570:SW65570 ACQ65570:ACS65570 AMM65570:AMO65570 AWI65570:AWK65570 BGE65570:BGG65570 BQA65570:BQC65570 BZW65570:BZY65570 CJS65570:CJU65570 CTO65570:CTQ65570 DDK65570:DDM65570 DNG65570:DNI65570 DXC65570:DXE65570 EGY65570:EHA65570 EQU65570:EQW65570 FAQ65570:FAS65570 FKM65570:FKO65570 FUI65570:FUK65570 GEE65570:GEG65570 GOA65570:GOC65570 GXW65570:GXY65570 HHS65570:HHU65570 HRO65570:HRQ65570 IBK65570:IBM65570 ILG65570:ILI65570 IVC65570:IVE65570 JEY65570:JFA65570 JOU65570:JOW65570 JYQ65570:JYS65570 KIM65570:KIO65570 KSI65570:KSK65570 LCE65570:LCG65570 LMA65570:LMC65570 LVW65570:LVY65570 MFS65570:MFU65570 MPO65570:MPQ65570 MZK65570:MZM65570 NJG65570:NJI65570 NTC65570:NTE65570 OCY65570:ODA65570 OMU65570:OMW65570 OWQ65570:OWS65570 PGM65570:PGO65570 PQI65570:PQK65570 QAE65570:QAG65570 QKA65570:QKC65570 QTW65570:QTY65570 RDS65570:RDU65570 RNO65570:RNQ65570 RXK65570:RXM65570 SHG65570:SHI65570 SRC65570:SRE65570 TAY65570:TBA65570 TKU65570:TKW65570 TUQ65570:TUS65570 UEM65570:UEO65570 UOI65570:UOK65570 UYE65570:UYG65570 VIA65570:VIC65570 VRW65570:VRY65570 WBS65570:WBU65570 WLO65570:WLQ65570 WVK65570:WVM65570 C131106:E131106 IY131106:JA131106 SU131106:SW131106 ACQ131106:ACS131106 AMM131106:AMO131106 AWI131106:AWK131106 BGE131106:BGG131106 BQA131106:BQC131106 BZW131106:BZY131106 CJS131106:CJU131106 CTO131106:CTQ131106 DDK131106:DDM131106 DNG131106:DNI131106 DXC131106:DXE131106 EGY131106:EHA131106 EQU131106:EQW131106 FAQ131106:FAS131106 FKM131106:FKO131106 FUI131106:FUK131106 GEE131106:GEG131106 GOA131106:GOC131106 GXW131106:GXY131106 HHS131106:HHU131106 HRO131106:HRQ131106 IBK131106:IBM131106 ILG131106:ILI131106 IVC131106:IVE131106 JEY131106:JFA131106 JOU131106:JOW131106 JYQ131106:JYS131106 KIM131106:KIO131106 KSI131106:KSK131106 LCE131106:LCG131106 LMA131106:LMC131106 LVW131106:LVY131106 MFS131106:MFU131106 MPO131106:MPQ131106 MZK131106:MZM131106 NJG131106:NJI131106 NTC131106:NTE131106 OCY131106:ODA131106 OMU131106:OMW131106 OWQ131106:OWS131106 PGM131106:PGO131106 PQI131106:PQK131106 QAE131106:QAG131106 QKA131106:QKC131106 QTW131106:QTY131106 RDS131106:RDU131106 RNO131106:RNQ131106 RXK131106:RXM131106 SHG131106:SHI131106 SRC131106:SRE131106 TAY131106:TBA131106 TKU131106:TKW131106 TUQ131106:TUS131106 UEM131106:UEO131106 UOI131106:UOK131106 UYE131106:UYG131106 VIA131106:VIC131106 VRW131106:VRY131106 WBS131106:WBU131106 WLO131106:WLQ131106 WVK131106:WVM131106 C196642:E196642 IY196642:JA196642 SU196642:SW196642 ACQ196642:ACS196642 AMM196642:AMO196642 AWI196642:AWK196642 BGE196642:BGG196642 BQA196642:BQC196642 BZW196642:BZY196642 CJS196642:CJU196642 CTO196642:CTQ196642 DDK196642:DDM196642 DNG196642:DNI196642 DXC196642:DXE196642 EGY196642:EHA196642 EQU196642:EQW196642 FAQ196642:FAS196642 FKM196642:FKO196642 FUI196642:FUK196642 GEE196642:GEG196642 GOA196642:GOC196642 GXW196642:GXY196642 HHS196642:HHU196642 HRO196642:HRQ196642 IBK196642:IBM196642 ILG196642:ILI196642 IVC196642:IVE196642 JEY196642:JFA196642 JOU196642:JOW196642 JYQ196642:JYS196642 KIM196642:KIO196642 KSI196642:KSK196642 LCE196642:LCG196642 LMA196642:LMC196642 LVW196642:LVY196642 MFS196642:MFU196642 MPO196642:MPQ196642 MZK196642:MZM196642 NJG196642:NJI196642 NTC196642:NTE196642 OCY196642:ODA196642 OMU196642:OMW196642 OWQ196642:OWS196642 PGM196642:PGO196642 PQI196642:PQK196642 QAE196642:QAG196642 QKA196642:QKC196642 QTW196642:QTY196642 RDS196642:RDU196642 RNO196642:RNQ196642 RXK196642:RXM196642 SHG196642:SHI196642 SRC196642:SRE196642 TAY196642:TBA196642 TKU196642:TKW196642 TUQ196642:TUS196642 UEM196642:UEO196642 UOI196642:UOK196642 UYE196642:UYG196642 VIA196642:VIC196642 VRW196642:VRY196642 WBS196642:WBU196642 WLO196642:WLQ196642 WVK196642:WVM196642 C262178:E262178 IY262178:JA262178 SU262178:SW262178 ACQ262178:ACS262178 AMM262178:AMO262178 AWI262178:AWK262178 BGE262178:BGG262178 BQA262178:BQC262178 BZW262178:BZY262178 CJS262178:CJU262178 CTO262178:CTQ262178 DDK262178:DDM262178 DNG262178:DNI262178 DXC262178:DXE262178 EGY262178:EHA262178 EQU262178:EQW262178 FAQ262178:FAS262178 FKM262178:FKO262178 FUI262178:FUK262178 GEE262178:GEG262178 GOA262178:GOC262178 GXW262178:GXY262178 HHS262178:HHU262178 HRO262178:HRQ262178 IBK262178:IBM262178 ILG262178:ILI262178 IVC262178:IVE262178 JEY262178:JFA262178 JOU262178:JOW262178 JYQ262178:JYS262178 KIM262178:KIO262178 KSI262178:KSK262178 LCE262178:LCG262178 LMA262178:LMC262178 LVW262178:LVY262178 MFS262178:MFU262178 MPO262178:MPQ262178 MZK262178:MZM262178 NJG262178:NJI262178 NTC262178:NTE262178 OCY262178:ODA262178 OMU262178:OMW262178 OWQ262178:OWS262178 PGM262178:PGO262178 PQI262178:PQK262178 QAE262178:QAG262178 QKA262178:QKC262178 QTW262178:QTY262178 RDS262178:RDU262178 RNO262178:RNQ262178 RXK262178:RXM262178 SHG262178:SHI262178 SRC262178:SRE262178 TAY262178:TBA262178 TKU262178:TKW262178 TUQ262178:TUS262178 UEM262178:UEO262178 UOI262178:UOK262178 UYE262178:UYG262178 VIA262178:VIC262178 VRW262178:VRY262178 WBS262178:WBU262178 WLO262178:WLQ262178 WVK262178:WVM262178 C327714:E327714 IY327714:JA327714 SU327714:SW327714 ACQ327714:ACS327714 AMM327714:AMO327714 AWI327714:AWK327714 BGE327714:BGG327714 BQA327714:BQC327714 BZW327714:BZY327714 CJS327714:CJU327714 CTO327714:CTQ327714 DDK327714:DDM327714 DNG327714:DNI327714 DXC327714:DXE327714 EGY327714:EHA327714 EQU327714:EQW327714 FAQ327714:FAS327714 FKM327714:FKO327714 FUI327714:FUK327714 GEE327714:GEG327714 GOA327714:GOC327714 GXW327714:GXY327714 HHS327714:HHU327714 HRO327714:HRQ327714 IBK327714:IBM327714 ILG327714:ILI327714 IVC327714:IVE327714 JEY327714:JFA327714 JOU327714:JOW327714 JYQ327714:JYS327714 KIM327714:KIO327714 KSI327714:KSK327714 LCE327714:LCG327714 LMA327714:LMC327714 LVW327714:LVY327714 MFS327714:MFU327714 MPO327714:MPQ327714 MZK327714:MZM327714 NJG327714:NJI327714 NTC327714:NTE327714 OCY327714:ODA327714 OMU327714:OMW327714 OWQ327714:OWS327714 PGM327714:PGO327714 PQI327714:PQK327714 QAE327714:QAG327714 QKA327714:QKC327714 QTW327714:QTY327714 RDS327714:RDU327714 RNO327714:RNQ327714 RXK327714:RXM327714 SHG327714:SHI327714 SRC327714:SRE327714 TAY327714:TBA327714 TKU327714:TKW327714 TUQ327714:TUS327714 UEM327714:UEO327714 UOI327714:UOK327714 UYE327714:UYG327714 VIA327714:VIC327714 VRW327714:VRY327714 WBS327714:WBU327714 WLO327714:WLQ327714 WVK327714:WVM327714 C393250:E393250 IY393250:JA393250 SU393250:SW393250 ACQ393250:ACS393250 AMM393250:AMO393250 AWI393250:AWK393250 BGE393250:BGG393250 BQA393250:BQC393250 BZW393250:BZY393250 CJS393250:CJU393250 CTO393250:CTQ393250 DDK393250:DDM393250 DNG393250:DNI393250 DXC393250:DXE393250 EGY393250:EHA393250 EQU393250:EQW393250 FAQ393250:FAS393250 FKM393250:FKO393250 FUI393250:FUK393250 GEE393250:GEG393250 GOA393250:GOC393250 GXW393250:GXY393250 HHS393250:HHU393250 HRO393250:HRQ393250 IBK393250:IBM393250 ILG393250:ILI393250 IVC393250:IVE393250 JEY393250:JFA393250 JOU393250:JOW393250 JYQ393250:JYS393250 KIM393250:KIO393250 KSI393250:KSK393250 LCE393250:LCG393250 LMA393250:LMC393250 LVW393250:LVY393250 MFS393250:MFU393250 MPO393250:MPQ393250 MZK393250:MZM393250 NJG393250:NJI393250 NTC393250:NTE393250 OCY393250:ODA393250 OMU393250:OMW393250 OWQ393250:OWS393250 PGM393250:PGO393250 PQI393250:PQK393250 QAE393250:QAG393250 QKA393250:QKC393250 QTW393250:QTY393250 RDS393250:RDU393250 RNO393250:RNQ393250 RXK393250:RXM393250 SHG393250:SHI393250 SRC393250:SRE393250 TAY393250:TBA393250 TKU393250:TKW393250 TUQ393250:TUS393250 UEM393250:UEO393250 UOI393250:UOK393250 UYE393250:UYG393250 VIA393250:VIC393250 VRW393250:VRY393250 WBS393250:WBU393250 WLO393250:WLQ393250 WVK393250:WVM393250 C458786:E458786 IY458786:JA458786 SU458786:SW458786 ACQ458786:ACS458786 AMM458786:AMO458786 AWI458786:AWK458786 BGE458786:BGG458786 BQA458786:BQC458786 BZW458786:BZY458786 CJS458786:CJU458786 CTO458786:CTQ458786 DDK458786:DDM458786 DNG458786:DNI458786 DXC458786:DXE458786 EGY458786:EHA458786 EQU458786:EQW458786 FAQ458786:FAS458786 FKM458786:FKO458786 FUI458786:FUK458786 GEE458786:GEG458786 GOA458786:GOC458786 GXW458786:GXY458786 HHS458786:HHU458786 HRO458786:HRQ458786 IBK458786:IBM458786 ILG458786:ILI458786 IVC458786:IVE458786 JEY458786:JFA458786 JOU458786:JOW458786 JYQ458786:JYS458786 KIM458786:KIO458786 KSI458786:KSK458786 LCE458786:LCG458786 LMA458786:LMC458786 LVW458786:LVY458786 MFS458786:MFU458786 MPO458786:MPQ458786 MZK458786:MZM458786 NJG458786:NJI458786 NTC458786:NTE458786 OCY458786:ODA458786 OMU458786:OMW458786 OWQ458786:OWS458786 PGM458786:PGO458786 PQI458786:PQK458786 QAE458786:QAG458786 QKA458786:QKC458786 QTW458786:QTY458786 RDS458786:RDU458786 RNO458786:RNQ458786 RXK458786:RXM458786 SHG458786:SHI458786 SRC458786:SRE458786 TAY458786:TBA458786 TKU458786:TKW458786 TUQ458786:TUS458786 UEM458786:UEO458786 UOI458786:UOK458786 UYE458786:UYG458786 VIA458786:VIC458786 VRW458786:VRY458786 WBS458786:WBU458786 WLO458786:WLQ458786 WVK458786:WVM458786 C524322:E524322 IY524322:JA524322 SU524322:SW524322 ACQ524322:ACS524322 AMM524322:AMO524322 AWI524322:AWK524322 BGE524322:BGG524322 BQA524322:BQC524322 BZW524322:BZY524322 CJS524322:CJU524322 CTO524322:CTQ524322 DDK524322:DDM524322 DNG524322:DNI524322 DXC524322:DXE524322 EGY524322:EHA524322 EQU524322:EQW524322 FAQ524322:FAS524322 FKM524322:FKO524322 FUI524322:FUK524322 GEE524322:GEG524322 GOA524322:GOC524322 GXW524322:GXY524322 HHS524322:HHU524322 HRO524322:HRQ524322 IBK524322:IBM524322 ILG524322:ILI524322 IVC524322:IVE524322 JEY524322:JFA524322 JOU524322:JOW524322 JYQ524322:JYS524322 KIM524322:KIO524322 KSI524322:KSK524322 LCE524322:LCG524322 LMA524322:LMC524322 LVW524322:LVY524322 MFS524322:MFU524322 MPO524322:MPQ524322 MZK524322:MZM524322 NJG524322:NJI524322 NTC524322:NTE524322 OCY524322:ODA524322 OMU524322:OMW524322 OWQ524322:OWS524322 PGM524322:PGO524322 PQI524322:PQK524322 QAE524322:QAG524322 QKA524322:QKC524322 QTW524322:QTY524322 RDS524322:RDU524322 RNO524322:RNQ524322 RXK524322:RXM524322 SHG524322:SHI524322 SRC524322:SRE524322 TAY524322:TBA524322 TKU524322:TKW524322 TUQ524322:TUS524322 UEM524322:UEO524322 UOI524322:UOK524322 UYE524322:UYG524322 VIA524322:VIC524322 VRW524322:VRY524322 WBS524322:WBU524322 WLO524322:WLQ524322 WVK524322:WVM524322 C589858:E589858 IY589858:JA589858 SU589858:SW589858 ACQ589858:ACS589858 AMM589858:AMO589858 AWI589858:AWK589858 BGE589858:BGG589858 BQA589858:BQC589858 BZW589858:BZY589858 CJS589858:CJU589858 CTO589858:CTQ589858 DDK589858:DDM589858 DNG589858:DNI589858 DXC589858:DXE589858 EGY589858:EHA589858 EQU589858:EQW589858 FAQ589858:FAS589858 FKM589858:FKO589858 FUI589858:FUK589858 GEE589858:GEG589858 GOA589858:GOC589858 GXW589858:GXY589858 HHS589858:HHU589858 HRO589858:HRQ589858 IBK589858:IBM589858 ILG589858:ILI589858 IVC589858:IVE589858 JEY589858:JFA589858 JOU589858:JOW589858 JYQ589858:JYS589858 KIM589858:KIO589858 KSI589858:KSK589858 LCE589858:LCG589858 LMA589858:LMC589858 LVW589858:LVY589858 MFS589858:MFU589858 MPO589858:MPQ589858 MZK589858:MZM589858 NJG589858:NJI589858 NTC589858:NTE589858 OCY589858:ODA589858 OMU589858:OMW589858 OWQ589858:OWS589858 PGM589858:PGO589858 PQI589858:PQK589858 QAE589858:QAG589858 QKA589858:QKC589858 QTW589858:QTY589858 RDS589858:RDU589858 RNO589858:RNQ589858 RXK589858:RXM589858 SHG589858:SHI589858 SRC589858:SRE589858 TAY589858:TBA589858 TKU589858:TKW589858 TUQ589858:TUS589858 UEM589858:UEO589858 UOI589858:UOK589858 UYE589858:UYG589858 VIA589858:VIC589858 VRW589858:VRY589858 WBS589858:WBU589858 WLO589858:WLQ589858 WVK589858:WVM589858 C655394:E655394 IY655394:JA655394 SU655394:SW655394 ACQ655394:ACS655394 AMM655394:AMO655394 AWI655394:AWK655394 BGE655394:BGG655394 BQA655394:BQC655394 BZW655394:BZY655394 CJS655394:CJU655394 CTO655394:CTQ655394 DDK655394:DDM655394 DNG655394:DNI655394 DXC655394:DXE655394 EGY655394:EHA655394 EQU655394:EQW655394 FAQ655394:FAS655394 FKM655394:FKO655394 FUI655394:FUK655394 GEE655394:GEG655394 GOA655394:GOC655394 GXW655394:GXY655394 HHS655394:HHU655394 HRO655394:HRQ655394 IBK655394:IBM655394 ILG655394:ILI655394 IVC655394:IVE655394 JEY655394:JFA655394 JOU655394:JOW655394 JYQ655394:JYS655394 KIM655394:KIO655394 KSI655394:KSK655394 LCE655394:LCG655394 LMA655394:LMC655394 LVW655394:LVY655394 MFS655394:MFU655394 MPO655394:MPQ655394 MZK655394:MZM655394 NJG655394:NJI655394 NTC655394:NTE655394 OCY655394:ODA655394 OMU655394:OMW655394 OWQ655394:OWS655394 PGM655394:PGO655394 PQI655394:PQK655394 QAE655394:QAG655394 QKA655394:QKC655394 QTW655394:QTY655394 RDS655394:RDU655394 RNO655394:RNQ655394 RXK655394:RXM655394 SHG655394:SHI655394 SRC655394:SRE655394 TAY655394:TBA655394 TKU655394:TKW655394 TUQ655394:TUS655394 UEM655394:UEO655394 UOI655394:UOK655394 UYE655394:UYG655394 VIA655394:VIC655394 VRW655394:VRY655394 WBS655394:WBU655394 WLO655394:WLQ655394 WVK655394:WVM655394 C720930:E720930 IY720930:JA720930 SU720930:SW720930 ACQ720930:ACS720930 AMM720930:AMO720930 AWI720930:AWK720930 BGE720930:BGG720930 BQA720930:BQC720930 BZW720930:BZY720930 CJS720930:CJU720930 CTO720930:CTQ720930 DDK720930:DDM720930 DNG720930:DNI720930 DXC720930:DXE720930 EGY720930:EHA720930 EQU720930:EQW720930 FAQ720930:FAS720930 FKM720930:FKO720930 FUI720930:FUK720930 GEE720930:GEG720930 GOA720930:GOC720930 GXW720930:GXY720930 HHS720930:HHU720930 HRO720930:HRQ720930 IBK720930:IBM720930 ILG720930:ILI720930 IVC720930:IVE720930 JEY720930:JFA720930 JOU720930:JOW720930 JYQ720930:JYS720930 KIM720930:KIO720930 KSI720930:KSK720930 LCE720930:LCG720930 LMA720930:LMC720930 LVW720930:LVY720930 MFS720930:MFU720930 MPO720930:MPQ720930 MZK720930:MZM720930 NJG720930:NJI720930 NTC720930:NTE720930 OCY720930:ODA720930 OMU720930:OMW720930 OWQ720930:OWS720930 PGM720930:PGO720930 PQI720930:PQK720930 QAE720930:QAG720930 QKA720930:QKC720930 QTW720930:QTY720930 RDS720930:RDU720930 RNO720930:RNQ720930 RXK720930:RXM720930 SHG720930:SHI720930 SRC720930:SRE720930 TAY720930:TBA720930 TKU720930:TKW720930 TUQ720930:TUS720930 UEM720930:UEO720930 UOI720930:UOK720930 UYE720930:UYG720930 VIA720930:VIC720930 VRW720930:VRY720930 WBS720930:WBU720930 WLO720930:WLQ720930 WVK720930:WVM720930 C786466:E786466 IY786466:JA786466 SU786466:SW786466 ACQ786466:ACS786466 AMM786466:AMO786466 AWI786466:AWK786466 BGE786466:BGG786466 BQA786466:BQC786466 BZW786466:BZY786466 CJS786466:CJU786466 CTO786466:CTQ786466 DDK786466:DDM786466 DNG786466:DNI786466 DXC786466:DXE786466 EGY786466:EHA786466 EQU786466:EQW786466 FAQ786466:FAS786466 FKM786466:FKO786466 FUI786466:FUK786466 GEE786466:GEG786466 GOA786466:GOC786466 GXW786466:GXY786466 HHS786466:HHU786466 HRO786466:HRQ786466 IBK786466:IBM786466 ILG786466:ILI786466 IVC786466:IVE786466 JEY786466:JFA786466 JOU786466:JOW786466 JYQ786466:JYS786466 KIM786466:KIO786466 KSI786466:KSK786466 LCE786466:LCG786466 LMA786466:LMC786466 LVW786466:LVY786466 MFS786466:MFU786466 MPO786466:MPQ786466 MZK786466:MZM786466 NJG786466:NJI786466 NTC786466:NTE786466 OCY786466:ODA786466 OMU786466:OMW786466 OWQ786466:OWS786466 PGM786466:PGO786466 PQI786466:PQK786466 QAE786466:QAG786466 QKA786466:QKC786466 QTW786466:QTY786466 RDS786466:RDU786466 RNO786466:RNQ786466 RXK786466:RXM786466 SHG786466:SHI786466 SRC786466:SRE786466 TAY786466:TBA786466 TKU786466:TKW786466 TUQ786466:TUS786466 UEM786466:UEO786466 UOI786466:UOK786466 UYE786466:UYG786466 VIA786466:VIC786466 VRW786466:VRY786466 WBS786466:WBU786466 WLO786466:WLQ786466 WVK786466:WVM786466 C852002:E852002 IY852002:JA852002 SU852002:SW852002 ACQ852002:ACS852002 AMM852002:AMO852002 AWI852002:AWK852002 BGE852002:BGG852002 BQA852002:BQC852002 BZW852002:BZY852002 CJS852002:CJU852002 CTO852002:CTQ852002 DDK852002:DDM852002 DNG852002:DNI852002 DXC852002:DXE852002 EGY852002:EHA852002 EQU852002:EQW852002 FAQ852002:FAS852002 FKM852002:FKO852002 FUI852002:FUK852002 GEE852002:GEG852002 GOA852002:GOC852002 GXW852002:GXY852002 HHS852002:HHU852002 HRO852002:HRQ852002 IBK852002:IBM852002 ILG852002:ILI852002 IVC852002:IVE852002 JEY852002:JFA852002 JOU852002:JOW852002 JYQ852002:JYS852002 KIM852002:KIO852002 KSI852002:KSK852002 LCE852002:LCG852002 LMA852002:LMC852002 LVW852002:LVY852002 MFS852002:MFU852002 MPO852002:MPQ852002 MZK852002:MZM852002 NJG852002:NJI852002 NTC852002:NTE852002 OCY852002:ODA852002 OMU852002:OMW852002 OWQ852002:OWS852002 PGM852002:PGO852002 PQI852002:PQK852002 QAE852002:QAG852002 QKA852002:QKC852002 QTW852002:QTY852002 RDS852002:RDU852002 RNO852002:RNQ852002 RXK852002:RXM852002 SHG852002:SHI852002 SRC852002:SRE852002 TAY852002:TBA852002 TKU852002:TKW852002 TUQ852002:TUS852002 UEM852002:UEO852002 UOI852002:UOK852002 UYE852002:UYG852002 VIA852002:VIC852002 VRW852002:VRY852002 WBS852002:WBU852002 WLO852002:WLQ852002 WVK852002:WVM852002 C917538:E917538 IY917538:JA917538 SU917538:SW917538 ACQ917538:ACS917538 AMM917538:AMO917538 AWI917538:AWK917538 BGE917538:BGG917538 BQA917538:BQC917538 BZW917538:BZY917538 CJS917538:CJU917538 CTO917538:CTQ917538 DDK917538:DDM917538 DNG917538:DNI917538 DXC917538:DXE917538 EGY917538:EHA917538 EQU917538:EQW917538 FAQ917538:FAS917538 FKM917538:FKO917538 FUI917538:FUK917538 GEE917538:GEG917538 GOA917538:GOC917538 GXW917538:GXY917538 HHS917538:HHU917538 HRO917538:HRQ917538 IBK917538:IBM917538 ILG917538:ILI917538 IVC917538:IVE917538 JEY917538:JFA917538 JOU917538:JOW917538 JYQ917538:JYS917538 KIM917538:KIO917538 KSI917538:KSK917538 LCE917538:LCG917538 LMA917538:LMC917538 LVW917538:LVY917538 MFS917538:MFU917538 MPO917538:MPQ917538 MZK917538:MZM917538 NJG917538:NJI917538 NTC917538:NTE917538 OCY917538:ODA917538 OMU917538:OMW917538 OWQ917538:OWS917538 PGM917538:PGO917538 PQI917538:PQK917538 QAE917538:QAG917538 QKA917538:QKC917538 QTW917538:QTY917538 RDS917538:RDU917538 RNO917538:RNQ917538 RXK917538:RXM917538 SHG917538:SHI917538 SRC917538:SRE917538 TAY917538:TBA917538 TKU917538:TKW917538 TUQ917538:TUS917538 UEM917538:UEO917538 UOI917538:UOK917538 UYE917538:UYG917538 VIA917538:VIC917538 VRW917538:VRY917538 WBS917538:WBU917538 WLO917538:WLQ917538 WVK917538:WVM917538 C983074:E983074 IY983074:JA983074 SU983074:SW983074 ACQ983074:ACS983074 AMM983074:AMO983074 AWI983074:AWK983074 BGE983074:BGG983074 BQA983074:BQC983074 BZW983074:BZY983074 CJS983074:CJU983074 CTO983074:CTQ983074 DDK983074:DDM983074 DNG983074:DNI983074 DXC983074:DXE983074 EGY983074:EHA983074 EQU983074:EQW983074 FAQ983074:FAS983074 FKM983074:FKO983074 FUI983074:FUK983074 GEE983074:GEG983074 GOA983074:GOC983074 GXW983074:GXY983074 HHS983074:HHU983074 HRO983074:HRQ983074 IBK983074:IBM983074 ILG983074:ILI983074 IVC983074:IVE983074 JEY983074:JFA983074 JOU983074:JOW983074 JYQ983074:JYS983074 KIM983074:KIO983074 KSI983074:KSK983074 LCE983074:LCG983074 LMA983074:LMC983074 LVW983074:LVY983074 MFS983074:MFU983074 MPO983074:MPQ983074 MZK983074:MZM983074 NJG983074:NJI983074 NTC983074:NTE983074 OCY983074:ODA983074 OMU983074:OMW983074 OWQ983074:OWS983074 PGM983074:PGO983074 PQI983074:PQK983074 QAE983074:QAG983074 QKA983074:QKC983074 QTW983074:QTY983074 RDS983074:RDU983074 RNO983074:RNQ983074 RXK983074:RXM983074 SHG983074:SHI983074 SRC983074:SRE983074 TAY983074:TBA983074 TKU983074:TKW983074 TUQ983074:TUS983074 UEM983074:UEO983074 UOI983074:UOK983074 UYE983074:UYG983074 VIA983074:VIC983074 VRW983074:VRY983074 WBS983074:WBU983074 WLO983074:WLQ983074 WVK983074:WVM983074 C32:E32 IY32:JA32 SU32:SW32 ACQ32:ACS32 AMM32:AMO32 AWI32:AWK32 BGE32:BGG32 BQA32:BQC32 BZW32:BZY32 CJS32:CJU32 CTO32:CTQ32 DDK32:DDM32 DNG32:DNI32 DXC32:DXE32 EGY32:EHA32 EQU32:EQW32 FAQ32:FAS32 FKM32:FKO32 FUI32:FUK32 GEE32:GEG32 GOA32:GOC32 GXW32:GXY32 HHS32:HHU32 HRO32:HRQ32 IBK32:IBM32 ILG32:ILI32 IVC32:IVE32 JEY32:JFA32 JOU32:JOW32 JYQ32:JYS32 KIM32:KIO32 KSI32:KSK32 LCE32:LCG32 LMA32:LMC32 LVW32:LVY32 MFS32:MFU32 MPO32:MPQ32 MZK32:MZM32 NJG32:NJI32 NTC32:NTE32 OCY32:ODA32 OMU32:OMW32 OWQ32:OWS32 PGM32:PGO32 PQI32:PQK32 QAE32:QAG32 QKA32:QKC32 QTW32:QTY32 RDS32:RDU32 RNO32:RNQ32 RXK32:RXM32 SHG32:SHI32 SRC32:SRE32 TAY32:TBA32 TKU32:TKW32 TUQ32:TUS32 UEM32:UEO32 UOI32:UOK32 UYE32:UYG32 VIA32:VIC32 VRW32:VRY32 WBS32:WBU32 WLO32:WLQ32 WVK32:WVM32 C65568:E65568 IY65568:JA65568 SU65568:SW65568 ACQ65568:ACS65568 AMM65568:AMO65568 AWI65568:AWK65568 BGE65568:BGG65568 BQA65568:BQC65568 BZW65568:BZY65568 CJS65568:CJU65568 CTO65568:CTQ65568 DDK65568:DDM65568 DNG65568:DNI65568 DXC65568:DXE65568 EGY65568:EHA65568 EQU65568:EQW65568 FAQ65568:FAS65568 FKM65568:FKO65568 FUI65568:FUK65568 GEE65568:GEG65568 GOA65568:GOC65568 GXW65568:GXY65568 HHS65568:HHU65568 HRO65568:HRQ65568 IBK65568:IBM65568 ILG65568:ILI65568 IVC65568:IVE65568 JEY65568:JFA65568 JOU65568:JOW65568 JYQ65568:JYS65568 KIM65568:KIO65568 KSI65568:KSK65568 LCE65568:LCG65568 LMA65568:LMC65568 LVW65568:LVY65568 MFS65568:MFU65568 MPO65568:MPQ65568 MZK65568:MZM65568 NJG65568:NJI65568 NTC65568:NTE65568 OCY65568:ODA65568 OMU65568:OMW65568 OWQ65568:OWS65568 PGM65568:PGO65568 PQI65568:PQK65568 QAE65568:QAG65568 QKA65568:QKC65568 QTW65568:QTY65568 RDS65568:RDU65568 RNO65568:RNQ65568 RXK65568:RXM65568 SHG65568:SHI65568 SRC65568:SRE65568 TAY65568:TBA65568 TKU65568:TKW65568 TUQ65568:TUS65568 UEM65568:UEO65568 UOI65568:UOK65568 UYE65568:UYG65568 VIA65568:VIC65568 VRW65568:VRY65568 WBS65568:WBU65568 WLO65568:WLQ65568 WVK65568:WVM65568 C131104:E131104 IY131104:JA131104 SU131104:SW131104 ACQ131104:ACS131104 AMM131104:AMO131104 AWI131104:AWK131104 BGE131104:BGG131104 BQA131104:BQC131104 BZW131104:BZY131104 CJS131104:CJU131104 CTO131104:CTQ131104 DDK131104:DDM131104 DNG131104:DNI131104 DXC131104:DXE131104 EGY131104:EHA131104 EQU131104:EQW131104 FAQ131104:FAS131104 FKM131104:FKO131104 FUI131104:FUK131104 GEE131104:GEG131104 GOA131104:GOC131104 GXW131104:GXY131104 HHS131104:HHU131104 HRO131104:HRQ131104 IBK131104:IBM131104 ILG131104:ILI131104 IVC131104:IVE131104 JEY131104:JFA131104 JOU131104:JOW131104 JYQ131104:JYS131104 KIM131104:KIO131104 KSI131104:KSK131104 LCE131104:LCG131104 LMA131104:LMC131104 LVW131104:LVY131104 MFS131104:MFU131104 MPO131104:MPQ131104 MZK131104:MZM131104 NJG131104:NJI131104 NTC131104:NTE131104 OCY131104:ODA131104 OMU131104:OMW131104 OWQ131104:OWS131104 PGM131104:PGO131104 PQI131104:PQK131104 QAE131104:QAG131104 QKA131104:QKC131104 QTW131104:QTY131104 RDS131104:RDU131104 RNO131104:RNQ131104 RXK131104:RXM131104 SHG131104:SHI131104 SRC131104:SRE131104 TAY131104:TBA131104 TKU131104:TKW131104 TUQ131104:TUS131104 UEM131104:UEO131104 UOI131104:UOK131104 UYE131104:UYG131104 VIA131104:VIC131104 VRW131104:VRY131104 WBS131104:WBU131104 WLO131104:WLQ131104 WVK131104:WVM131104 C196640:E196640 IY196640:JA196640 SU196640:SW196640 ACQ196640:ACS196640 AMM196640:AMO196640 AWI196640:AWK196640 BGE196640:BGG196640 BQA196640:BQC196640 BZW196640:BZY196640 CJS196640:CJU196640 CTO196640:CTQ196640 DDK196640:DDM196640 DNG196640:DNI196640 DXC196640:DXE196640 EGY196640:EHA196640 EQU196640:EQW196640 FAQ196640:FAS196640 FKM196640:FKO196640 FUI196640:FUK196640 GEE196640:GEG196640 GOA196640:GOC196640 GXW196640:GXY196640 HHS196640:HHU196640 HRO196640:HRQ196640 IBK196640:IBM196640 ILG196640:ILI196640 IVC196640:IVE196640 JEY196640:JFA196640 JOU196640:JOW196640 JYQ196640:JYS196640 KIM196640:KIO196640 KSI196640:KSK196640 LCE196640:LCG196640 LMA196640:LMC196640 LVW196640:LVY196640 MFS196640:MFU196640 MPO196640:MPQ196640 MZK196640:MZM196640 NJG196640:NJI196640 NTC196640:NTE196640 OCY196640:ODA196640 OMU196640:OMW196640 OWQ196640:OWS196640 PGM196640:PGO196640 PQI196640:PQK196640 QAE196640:QAG196640 QKA196640:QKC196640 QTW196640:QTY196640 RDS196640:RDU196640 RNO196640:RNQ196640 RXK196640:RXM196640 SHG196640:SHI196640 SRC196640:SRE196640 TAY196640:TBA196640 TKU196640:TKW196640 TUQ196640:TUS196640 UEM196640:UEO196640 UOI196640:UOK196640 UYE196640:UYG196640 VIA196640:VIC196640 VRW196640:VRY196640 WBS196640:WBU196640 WLO196640:WLQ196640 WVK196640:WVM196640 C262176:E262176 IY262176:JA262176 SU262176:SW262176 ACQ262176:ACS262176 AMM262176:AMO262176 AWI262176:AWK262176 BGE262176:BGG262176 BQA262176:BQC262176 BZW262176:BZY262176 CJS262176:CJU262176 CTO262176:CTQ262176 DDK262176:DDM262176 DNG262176:DNI262176 DXC262176:DXE262176 EGY262176:EHA262176 EQU262176:EQW262176 FAQ262176:FAS262176 FKM262176:FKO262176 FUI262176:FUK262176 GEE262176:GEG262176 GOA262176:GOC262176 GXW262176:GXY262176 HHS262176:HHU262176 HRO262176:HRQ262176 IBK262176:IBM262176 ILG262176:ILI262176 IVC262176:IVE262176 JEY262176:JFA262176 JOU262176:JOW262176 JYQ262176:JYS262176 KIM262176:KIO262176 KSI262176:KSK262176 LCE262176:LCG262176 LMA262176:LMC262176 LVW262176:LVY262176 MFS262176:MFU262176 MPO262176:MPQ262176 MZK262176:MZM262176 NJG262176:NJI262176 NTC262176:NTE262176 OCY262176:ODA262176 OMU262176:OMW262176 OWQ262176:OWS262176 PGM262176:PGO262176 PQI262176:PQK262176 QAE262176:QAG262176 QKA262176:QKC262176 QTW262176:QTY262176 RDS262176:RDU262176 RNO262176:RNQ262176 RXK262176:RXM262176 SHG262176:SHI262176 SRC262176:SRE262176 TAY262176:TBA262176 TKU262176:TKW262176 TUQ262176:TUS262176 UEM262176:UEO262176 UOI262176:UOK262176 UYE262176:UYG262176 VIA262176:VIC262176 VRW262176:VRY262176 WBS262176:WBU262176 WLO262176:WLQ262176 WVK262176:WVM262176 C327712:E327712 IY327712:JA327712 SU327712:SW327712 ACQ327712:ACS327712 AMM327712:AMO327712 AWI327712:AWK327712 BGE327712:BGG327712 BQA327712:BQC327712 BZW327712:BZY327712 CJS327712:CJU327712 CTO327712:CTQ327712 DDK327712:DDM327712 DNG327712:DNI327712 DXC327712:DXE327712 EGY327712:EHA327712 EQU327712:EQW327712 FAQ327712:FAS327712 FKM327712:FKO327712 FUI327712:FUK327712 GEE327712:GEG327712 GOA327712:GOC327712 GXW327712:GXY327712 HHS327712:HHU327712 HRO327712:HRQ327712 IBK327712:IBM327712 ILG327712:ILI327712 IVC327712:IVE327712 JEY327712:JFA327712 JOU327712:JOW327712 JYQ327712:JYS327712 KIM327712:KIO327712 KSI327712:KSK327712 LCE327712:LCG327712 LMA327712:LMC327712 LVW327712:LVY327712 MFS327712:MFU327712 MPO327712:MPQ327712 MZK327712:MZM327712 NJG327712:NJI327712 NTC327712:NTE327712 OCY327712:ODA327712 OMU327712:OMW327712 OWQ327712:OWS327712 PGM327712:PGO327712 PQI327712:PQK327712 QAE327712:QAG327712 QKA327712:QKC327712 QTW327712:QTY327712 RDS327712:RDU327712 RNO327712:RNQ327712 RXK327712:RXM327712 SHG327712:SHI327712 SRC327712:SRE327712 TAY327712:TBA327712 TKU327712:TKW327712 TUQ327712:TUS327712 UEM327712:UEO327712 UOI327712:UOK327712 UYE327712:UYG327712 VIA327712:VIC327712 VRW327712:VRY327712 WBS327712:WBU327712 WLO327712:WLQ327712 WVK327712:WVM327712 C393248:E393248 IY393248:JA393248 SU393248:SW393248 ACQ393248:ACS393248 AMM393248:AMO393248 AWI393248:AWK393248 BGE393248:BGG393248 BQA393248:BQC393248 BZW393248:BZY393248 CJS393248:CJU393248 CTO393248:CTQ393248 DDK393248:DDM393248 DNG393248:DNI393248 DXC393248:DXE393248 EGY393248:EHA393248 EQU393248:EQW393248 FAQ393248:FAS393248 FKM393248:FKO393248 FUI393248:FUK393248 GEE393248:GEG393248 GOA393248:GOC393248 GXW393248:GXY393248 HHS393248:HHU393248 HRO393248:HRQ393248 IBK393248:IBM393248 ILG393248:ILI393248 IVC393248:IVE393248 JEY393248:JFA393248 JOU393248:JOW393248 JYQ393248:JYS393248 KIM393248:KIO393248 KSI393248:KSK393248 LCE393248:LCG393248 LMA393248:LMC393248 LVW393248:LVY393248 MFS393248:MFU393248 MPO393248:MPQ393248 MZK393248:MZM393248 NJG393248:NJI393248 NTC393248:NTE393248 OCY393248:ODA393248 OMU393248:OMW393248 OWQ393248:OWS393248 PGM393248:PGO393248 PQI393248:PQK393248 QAE393248:QAG393248 QKA393248:QKC393248 QTW393248:QTY393248 RDS393248:RDU393248 RNO393248:RNQ393248 RXK393248:RXM393248 SHG393248:SHI393248 SRC393248:SRE393248 TAY393248:TBA393248 TKU393248:TKW393248 TUQ393248:TUS393248 UEM393248:UEO393248 UOI393248:UOK393248 UYE393248:UYG393248 VIA393248:VIC393248 VRW393248:VRY393248 WBS393248:WBU393248 WLO393248:WLQ393248 WVK393248:WVM393248 C458784:E458784 IY458784:JA458784 SU458784:SW458784 ACQ458784:ACS458784 AMM458784:AMO458784 AWI458784:AWK458784 BGE458784:BGG458784 BQA458784:BQC458784 BZW458784:BZY458784 CJS458784:CJU458784 CTO458784:CTQ458784 DDK458784:DDM458784 DNG458784:DNI458784 DXC458784:DXE458784 EGY458784:EHA458784 EQU458784:EQW458784 FAQ458784:FAS458784 FKM458784:FKO458784 FUI458784:FUK458784 GEE458784:GEG458784 GOA458784:GOC458784 GXW458784:GXY458784 HHS458784:HHU458784 HRO458784:HRQ458784 IBK458784:IBM458784 ILG458784:ILI458784 IVC458784:IVE458784 JEY458784:JFA458784 JOU458784:JOW458784 JYQ458784:JYS458784 KIM458784:KIO458784 KSI458784:KSK458784 LCE458784:LCG458784 LMA458784:LMC458784 LVW458784:LVY458784 MFS458784:MFU458784 MPO458784:MPQ458784 MZK458784:MZM458784 NJG458784:NJI458784 NTC458784:NTE458784 OCY458784:ODA458784 OMU458784:OMW458784 OWQ458784:OWS458784 PGM458784:PGO458784 PQI458784:PQK458784 QAE458784:QAG458784 QKA458784:QKC458784 QTW458784:QTY458784 RDS458784:RDU458784 RNO458784:RNQ458784 RXK458784:RXM458784 SHG458784:SHI458784 SRC458784:SRE458784 TAY458784:TBA458784 TKU458784:TKW458784 TUQ458784:TUS458784 UEM458784:UEO458784 UOI458784:UOK458784 UYE458784:UYG458784 VIA458784:VIC458784 VRW458784:VRY458784 WBS458784:WBU458784 WLO458784:WLQ458784 WVK458784:WVM458784 C524320:E524320 IY524320:JA524320 SU524320:SW524320 ACQ524320:ACS524320 AMM524320:AMO524320 AWI524320:AWK524320 BGE524320:BGG524320 BQA524320:BQC524320 BZW524320:BZY524320 CJS524320:CJU524320 CTO524320:CTQ524320 DDK524320:DDM524320 DNG524320:DNI524320 DXC524320:DXE524320 EGY524320:EHA524320 EQU524320:EQW524320 FAQ524320:FAS524320 FKM524320:FKO524320 FUI524320:FUK524320 GEE524320:GEG524320 GOA524320:GOC524320 GXW524320:GXY524320 HHS524320:HHU524320 HRO524320:HRQ524320 IBK524320:IBM524320 ILG524320:ILI524320 IVC524320:IVE524320 JEY524320:JFA524320 JOU524320:JOW524320 JYQ524320:JYS524320 KIM524320:KIO524320 KSI524320:KSK524320 LCE524320:LCG524320 LMA524320:LMC524320 LVW524320:LVY524320 MFS524320:MFU524320 MPO524320:MPQ524320 MZK524320:MZM524320 NJG524320:NJI524320 NTC524320:NTE524320 OCY524320:ODA524320 OMU524320:OMW524320 OWQ524320:OWS524320 PGM524320:PGO524320 PQI524320:PQK524320 QAE524320:QAG524320 QKA524320:QKC524320 QTW524320:QTY524320 RDS524320:RDU524320 RNO524320:RNQ524320 RXK524320:RXM524320 SHG524320:SHI524320 SRC524320:SRE524320 TAY524320:TBA524320 TKU524320:TKW524320 TUQ524320:TUS524320 UEM524320:UEO524320 UOI524320:UOK524320 UYE524320:UYG524320 VIA524320:VIC524320 VRW524320:VRY524320 WBS524320:WBU524320 WLO524320:WLQ524320 WVK524320:WVM524320 C589856:E589856 IY589856:JA589856 SU589856:SW589856 ACQ589856:ACS589856 AMM589856:AMO589856 AWI589856:AWK589856 BGE589856:BGG589856 BQA589856:BQC589856 BZW589856:BZY589856 CJS589856:CJU589856 CTO589856:CTQ589856 DDK589856:DDM589856 DNG589856:DNI589856 DXC589856:DXE589856 EGY589856:EHA589856 EQU589856:EQW589856 FAQ589856:FAS589856 FKM589856:FKO589856 FUI589856:FUK589856 GEE589856:GEG589856 GOA589856:GOC589856 GXW589856:GXY589856 HHS589856:HHU589856 HRO589856:HRQ589856 IBK589856:IBM589856 ILG589856:ILI589856 IVC589856:IVE589856 JEY589856:JFA589856 JOU589856:JOW589856 JYQ589856:JYS589856 KIM589856:KIO589856 KSI589856:KSK589856 LCE589856:LCG589856 LMA589856:LMC589856 LVW589856:LVY589856 MFS589856:MFU589856 MPO589856:MPQ589856 MZK589856:MZM589856 NJG589856:NJI589856 NTC589856:NTE589856 OCY589856:ODA589856 OMU589856:OMW589856 OWQ589856:OWS589856 PGM589856:PGO589856 PQI589856:PQK589856 QAE589856:QAG589856 QKA589856:QKC589856 QTW589856:QTY589856 RDS589856:RDU589856 RNO589856:RNQ589856 RXK589856:RXM589856 SHG589856:SHI589856 SRC589856:SRE589856 TAY589856:TBA589856 TKU589856:TKW589856 TUQ589856:TUS589856 UEM589856:UEO589856 UOI589856:UOK589856 UYE589856:UYG589856 VIA589856:VIC589856 VRW589856:VRY589856 WBS589856:WBU589856 WLO589856:WLQ589856 WVK589856:WVM589856 C655392:E655392 IY655392:JA655392 SU655392:SW655392 ACQ655392:ACS655392 AMM655392:AMO655392 AWI655392:AWK655392 BGE655392:BGG655392 BQA655392:BQC655392 BZW655392:BZY655392 CJS655392:CJU655392 CTO655392:CTQ655392 DDK655392:DDM655392 DNG655392:DNI655392 DXC655392:DXE655392 EGY655392:EHA655392 EQU655392:EQW655392 FAQ655392:FAS655392 FKM655392:FKO655392 FUI655392:FUK655392 GEE655392:GEG655392 GOA655392:GOC655392 GXW655392:GXY655392 HHS655392:HHU655392 HRO655392:HRQ655392 IBK655392:IBM655392 ILG655392:ILI655392 IVC655392:IVE655392 JEY655392:JFA655392 JOU655392:JOW655392 JYQ655392:JYS655392 KIM655392:KIO655392 KSI655392:KSK655392 LCE655392:LCG655392 LMA655392:LMC655392 LVW655392:LVY655392 MFS655392:MFU655392 MPO655392:MPQ655392 MZK655392:MZM655392 NJG655392:NJI655392 NTC655392:NTE655392 OCY655392:ODA655392 OMU655392:OMW655392 OWQ655392:OWS655392 PGM655392:PGO655392 PQI655392:PQK655392 QAE655392:QAG655392 QKA655392:QKC655392 QTW655392:QTY655392 RDS655392:RDU655392 RNO655392:RNQ655392 RXK655392:RXM655392 SHG655392:SHI655392 SRC655392:SRE655392 TAY655392:TBA655392 TKU655392:TKW655392 TUQ655392:TUS655392 UEM655392:UEO655392 UOI655392:UOK655392 UYE655392:UYG655392 VIA655392:VIC655392 VRW655392:VRY655392 WBS655392:WBU655392 WLO655392:WLQ655392 WVK655392:WVM655392 C720928:E720928 IY720928:JA720928 SU720928:SW720928 ACQ720928:ACS720928 AMM720928:AMO720928 AWI720928:AWK720928 BGE720928:BGG720928 BQA720928:BQC720928 BZW720928:BZY720928 CJS720928:CJU720928 CTO720928:CTQ720928 DDK720928:DDM720928 DNG720928:DNI720928 DXC720928:DXE720928 EGY720928:EHA720928 EQU720928:EQW720928 FAQ720928:FAS720928 FKM720928:FKO720928 FUI720928:FUK720928 GEE720928:GEG720928 GOA720928:GOC720928 GXW720928:GXY720928 HHS720928:HHU720928 HRO720928:HRQ720928 IBK720928:IBM720928 ILG720928:ILI720928 IVC720928:IVE720928 JEY720928:JFA720928 JOU720928:JOW720928 JYQ720928:JYS720928 KIM720928:KIO720928 KSI720928:KSK720928 LCE720928:LCG720928 LMA720928:LMC720928 LVW720928:LVY720928 MFS720928:MFU720928 MPO720928:MPQ720928 MZK720928:MZM720928 NJG720928:NJI720928 NTC720928:NTE720928 OCY720928:ODA720928 OMU720928:OMW720928 OWQ720928:OWS720928 PGM720928:PGO720928 PQI720928:PQK720928 QAE720928:QAG720928 QKA720928:QKC720928 QTW720928:QTY720928 RDS720928:RDU720928 RNO720928:RNQ720928 RXK720928:RXM720928 SHG720928:SHI720928 SRC720928:SRE720928 TAY720928:TBA720928 TKU720928:TKW720928 TUQ720928:TUS720928 UEM720928:UEO720928 UOI720928:UOK720928 UYE720928:UYG720928 VIA720928:VIC720928 VRW720928:VRY720928 WBS720928:WBU720928 WLO720928:WLQ720928 WVK720928:WVM720928 C786464:E786464 IY786464:JA786464 SU786464:SW786464 ACQ786464:ACS786464 AMM786464:AMO786464 AWI786464:AWK786464 BGE786464:BGG786464 BQA786464:BQC786464 BZW786464:BZY786464 CJS786464:CJU786464 CTO786464:CTQ786464 DDK786464:DDM786464 DNG786464:DNI786464 DXC786464:DXE786464 EGY786464:EHA786464 EQU786464:EQW786464 FAQ786464:FAS786464 FKM786464:FKO786464 FUI786464:FUK786464 GEE786464:GEG786464 GOA786464:GOC786464 GXW786464:GXY786464 HHS786464:HHU786464 HRO786464:HRQ786464 IBK786464:IBM786464 ILG786464:ILI786464 IVC786464:IVE786464 JEY786464:JFA786464 JOU786464:JOW786464 JYQ786464:JYS786464 KIM786464:KIO786464 KSI786464:KSK786464 LCE786464:LCG786464 LMA786464:LMC786464 LVW786464:LVY786464 MFS786464:MFU786464 MPO786464:MPQ786464 MZK786464:MZM786464 NJG786464:NJI786464 NTC786464:NTE786464 OCY786464:ODA786464 OMU786464:OMW786464 OWQ786464:OWS786464 PGM786464:PGO786464 PQI786464:PQK786464 QAE786464:QAG786464 QKA786464:QKC786464 QTW786464:QTY786464 RDS786464:RDU786464 RNO786464:RNQ786464 RXK786464:RXM786464 SHG786464:SHI786464 SRC786464:SRE786464 TAY786464:TBA786464 TKU786464:TKW786464 TUQ786464:TUS786464 UEM786464:UEO786464 UOI786464:UOK786464 UYE786464:UYG786464 VIA786464:VIC786464 VRW786464:VRY786464 WBS786464:WBU786464 WLO786464:WLQ786464 WVK786464:WVM786464 C852000:E852000 IY852000:JA852000 SU852000:SW852000 ACQ852000:ACS852000 AMM852000:AMO852000 AWI852000:AWK852000 BGE852000:BGG852000 BQA852000:BQC852000 BZW852000:BZY852000 CJS852000:CJU852000 CTO852000:CTQ852000 DDK852000:DDM852000 DNG852000:DNI852000 DXC852000:DXE852000 EGY852000:EHA852000 EQU852000:EQW852000 FAQ852000:FAS852000 FKM852000:FKO852000 FUI852000:FUK852000 GEE852000:GEG852000 GOA852000:GOC852000 GXW852000:GXY852000 HHS852000:HHU852000 HRO852000:HRQ852000 IBK852000:IBM852000 ILG852000:ILI852000 IVC852000:IVE852000 JEY852000:JFA852000 JOU852000:JOW852000 JYQ852000:JYS852000 KIM852000:KIO852000 KSI852000:KSK852000 LCE852000:LCG852000 LMA852000:LMC852000 LVW852000:LVY852000 MFS852000:MFU852000 MPO852000:MPQ852000 MZK852000:MZM852000 NJG852000:NJI852000 NTC852000:NTE852000 OCY852000:ODA852000 OMU852000:OMW852000 OWQ852000:OWS852000 PGM852000:PGO852000 PQI852000:PQK852000 QAE852000:QAG852000 QKA852000:QKC852000 QTW852000:QTY852000 RDS852000:RDU852000 RNO852000:RNQ852000 RXK852000:RXM852000 SHG852000:SHI852000 SRC852000:SRE852000 TAY852000:TBA852000 TKU852000:TKW852000 TUQ852000:TUS852000 UEM852000:UEO852000 UOI852000:UOK852000 UYE852000:UYG852000 VIA852000:VIC852000 VRW852000:VRY852000 WBS852000:WBU852000 WLO852000:WLQ852000 WVK852000:WVM852000 C917536:E917536 IY917536:JA917536 SU917536:SW917536 ACQ917536:ACS917536 AMM917536:AMO917536 AWI917536:AWK917536 BGE917536:BGG917536 BQA917536:BQC917536 BZW917536:BZY917536 CJS917536:CJU917536 CTO917536:CTQ917536 DDK917536:DDM917536 DNG917536:DNI917536 DXC917536:DXE917536 EGY917536:EHA917536 EQU917536:EQW917536 FAQ917536:FAS917536 FKM917536:FKO917536 FUI917536:FUK917536 GEE917536:GEG917536 GOA917536:GOC917536 GXW917536:GXY917536 HHS917536:HHU917536 HRO917536:HRQ917536 IBK917536:IBM917536 ILG917536:ILI917536 IVC917536:IVE917536 JEY917536:JFA917536 JOU917536:JOW917536 JYQ917536:JYS917536 KIM917536:KIO917536 KSI917536:KSK917536 LCE917536:LCG917536 LMA917536:LMC917536 LVW917536:LVY917536 MFS917536:MFU917536 MPO917536:MPQ917536 MZK917536:MZM917536 NJG917536:NJI917536 NTC917536:NTE917536 OCY917536:ODA917536 OMU917536:OMW917536 OWQ917536:OWS917536 PGM917536:PGO917536 PQI917536:PQK917536 QAE917536:QAG917536 QKA917536:QKC917536 QTW917536:QTY917536 RDS917536:RDU917536 RNO917536:RNQ917536 RXK917536:RXM917536 SHG917536:SHI917536 SRC917536:SRE917536 TAY917536:TBA917536 TKU917536:TKW917536 TUQ917536:TUS917536 UEM917536:UEO917536 UOI917536:UOK917536 UYE917536:UYG917536 VIA917536:VIC917536 VRW917536:VRY917536 WBS917536:WBU917536 WLO917536:WLQ917536 WVK917536:WVM917536 C983072:E983072 IY983072:JA983072 SU983072:SW983072 ACQ983072:ACS983072 AMM983072:AMO983072 AWI983072:AWK983072 BGE983072:BGG983072 BQA983072:BQC983072 BZW983072:BZY983072 CJS983072:CJU983072 CTO983072:CTQ983072 DDK983072:DDM983072 DNG983072:DNI983072 DXC983072:DXE983072 EGY983072:EHA983072 EQU983072:EQW983072 FAQ983072:FAS983072 FKM983072:FKO983072 FUI983072:FUK983072 GEE983072:GEG983072 GOA983072:GOC983072 GXW983072:GXY983072 HHS983072:HHU983072 HRO983072:HRQ983072 IBK983072:IBM983072 ILG983072:ILI983072 IVC983072:IVE983072 JEY983072:JFA983072 JOU983072:JOW983072 JYQ983072:JYS983072 KIM983072:KIO983072 KSI983072:KSK983072 LCE983072:LCG983072 LMA983072:LMC983072 LVW983072:LVY983072 MFS983072:MFU983072 MPO983072:MPQ983072 MZK983072:MZM983072 NJG983072:NJI983072 NTC983072:NTE983072 OCY983072:ODA983072 OMU983072:OMW983072 OWQ983072:OWS983072 PGM983072:PGO983072 PQI983072:PQK983072 QAE983072:QAG983072 QKA983072:QKC983072 QTW983072:QTY983072 RDS983072:RDU983072 RNO983072:RNQ983072 RXK983072:RXM983072 SHG983072:SHI983072 SRC983072:SRE983072 TAY983072:TBA983072 TKU983072:TKW983072 TUQ983072:TUS983072 UEM983072:UEO983072 UOI983072:UOK983072 UYE983072:UYG983072 VIA983072:VIC983072 VRW983072:VRY983072 WBS983072:WBU983072 WLO983072:WLQ983072 WVK983072:WVM983072 H32:I32 JD32:JE32 SZ32:TA32 ACV32:ACW32 AMR32:AMS32 AWN32:AWO32 BGJ32:BGK32 BQF32:BQG32 CAB32:CAC32 CJX32:CJY32 CTT32:CTU32 DDP32:DDQ32 DNL32:DNM32 DXH32:DXI32 EHD32:EHE32 EQZ32:ERA32 FAV32:FAW32 FKR32:FKS32 FUN32:FUO32 GEJ32:GEK32 GOF32:GOG32 GYB32:GYC32 HHX32:HHY32 HRT32:HRU32 IBP32:IBQ32 ILL32:ILM32 IVH32:IVI32 JFD32:JFE32 JOZ32:JPA32 JYV32:JYW32 KIR32:KIS32 KSN32:KSO32 LCJ32:LCK32 LMF32:LMG32 LWB32:LWC32 MFX32:MFY32 MPT32:MPU32 MZP32:MZQ32 NJL32:NJM32 NTH32:NTI32 ODD32:ODE32 OMZ32:ONA32 OWV32:OWW32 PGR32:PGS32 PQN32:PQO32 QAJ32:QAK32 QKF32:QKG32 QUB32:QUC32 RDX32:RDY32 RNT32:RNU32 RXP32:RXQ32 SHL32:SHM32 SRH32:SRI32 TBD32:TBE32 TKZ32:TLA32 TUV32:TUW32 UER32:UES32 UON32:UOO32 UYJ32:UYK32 VIF32:VIG32 VSB32:VSC32 WBX32:WBY32 WLT32:WLU32 WVP32:WVQ32 H65568:I65568 JD65568:JE65568 SZ65568:TA65568 ACV65568:ACW65568 AMR65568:AMS65568 AWN65568:AWO65568 BGJ65568:BGK65568 BQF65568:BQG65568 CAB65568:CAC65568 CJX65568:CJY65568 CTT65568:CTU65568 DDP65568:DDQ65568 DNL65568:DNM65568 DXH65568:DXI65568 EHD65568:EHE65568 EQZ65568:ERA65568 FAV65568:FAW65568 FKR65568:FKS65568 FUN65568:FUO65568 GEJ65568:GEK65568 GOF65568:GOG65568 GYB65568:GYC65568 HHX65568:HHY65568 HRT65568:HRU65568 IBP65568:IBQ65568 ILL65568:ILM65568 IVH65568:IVI65568 JFD65568:JFE65568 JOZ65568:JPA65568 JYV65568:JYW65568 KIR65568:KIS65568 KSN65568:KSO65568 LCJ65568:LCK65568 LMF65568:LMG65568 LWB65568:LWC65568 MFX65568:MFY65568 MPT65568:MPU65568 MZP65568:MZQ65568 NJL65568:NJM65568 NTH65568:NTI65568 ODD65568:ODE65568 OMZ65568:ONA65568 OWV65568:OWW65568 PGR65568:PGS65568 PQN65568:PQO65568 QAJ65568:QAK65568 QKF65568:QKG65568 QUB65568:QUC65568 RDX65568:RDY65568 RNT65568:RNU65568 RXP65568:RXQ65568 SHL65568:SHM65568 SRH65568:SRI65568 TBD65568:TBE65568 TKZ65568:TLA65568 TUV65568:TUW65568 UER65568:UES65568 UON65568:UOO65568 UYJ65568:UYK65568 VIF65568:VIG65568 VSB65568:VSC65568 WBX65568:WBY65568 WLT65568:WLU65568 WVP65568:WVQ65568 H131104:I131104 JD131104:JE131104 SZ131104:TA131104 ACV131104:ACW131104 AMR131104:AMS131104 AWN131104:AWO131104 BGJ131104:BGK131104 BQF131104:BQG131104 CAB131104:CAC131104 CJX131104:CJY131104 CTT131104:CTU131104 DDP131104:DDQ131104 DNL131104:DNM131104 DXH131104:DXI131104 EHD131104:EHE131104 EQZ131104:ERA131104 FAV131104:FAW131104 FKR131104:FKS131104 FUN131104:FUO131104 GEJ131104:GEK131104 GOF131104:GOG131104 GYB131104:GYC131104 HHX131104:HHY131104 HRT131104:HRU131104 IBP131104:IBQ131104 ILL131104:ILM131104 IVH131104:IVI131104 JFD131104:JFE131104 JOZ131104:JPA131104 JYV131104:JYW131104 KIR131104:KIS131104 KSN131104:KSO131104 LCJ131104:LCK131104 LMF131104:LMG131104 LWB131104:LWC131104 MFX131104:MFY131104 MPT131104:MPU131104 MZP131104:MZQ131104 NJL131104:NJM131104 NTH131104:NTI131104 ODD131104:ODE131104 OMZ131104:ONA131104 OWV131104:OWW131104 PGR131104:PGS131104 PQN131104:PQO131104 QAJ131104:QAK131104 QKF131104:QKG131104 QUB131104:QUC131104 RDX131104:RDY131104 RNT131104:RNU131104 RXP131104:RXQ131104 SHL131104:SHM131104 SRH131104:SRI131104 TBD131104:TBE131104 TKZ131104:TLA131104 TUV131104:TUW131104 UER131104:UES131104 UON131104:UOO131104 UYJ131104:UYK131104 VIF131104:VIG131104 VSB131104:VSC131104 WBX131104:WBY131104 WLT131104:WLU131104 WVP131104:WVQ131104 H196640:I196640 JD196640:JE196640 SZ196640:TA196640 ACV196640:ACW196640 AMR196640:AMS196640 AWN196640:AWO196640 BGJ196640:BGK196640 BQF196640:BQG196640 CAB196640:CAC196640 CJX196640:CJY196640 CTT196640:CTU196640 DDP196640:DDQ196640 DNL196640:DNM196640 DXH196640:DXI196640 EHD196640:EHE196640 EQZ196640:ERA196640 FAV196640:FAW196640 FKR196640:FKS196640 FUN196640:FUO196640 GEJ196640:GEK196640 GOF196640:GOG196640 GYB196640:GYC196640 HHX196640:HHY196640 HRT196640:HRU196640 IBP196640:IBQ196640 ILL196640:ILM196640 IVH196640:IVI196640 JFD196640:JFE196640 JOZ196640:JPA196640 JYV196640:JYW196640 KIR196640:KIS196640 KSN196640:KSO196640 LCJ196640:LCK196640 LMF196640:LMG196640 LWB196640:LWC196640 MFX196640:MFY196640 MPT196640:MPU196640 MZP196640:MZQ196640 NJL196640:NJM196640 NTH196640:NTI196640 ODD196640:ODE196640 OMZ196640:ONA196640 OWV196640:OWW196640 PGR196640:PGS196640 PQN196640:PQO196640 QAJ196640:QAK196640 QKF196640:QKG196640 QUB196640:QUC196640 RDX196640:RDY196640 RNT196640:RNU196640 RXP196640:RXQ196640 SHL196640:SHM196640 SRH196640:SRI196640 TBD196640:TBE196640 TKZ196640:TLA196640 TUV196640:TUW196640 UER196640:UES196640 UON196640:UOO196640 UYJ196640:UYK196640 VIF196640:VIG196640 VSB196640:VSC196640 WBX196640:WBY196640 WLT196640:WLU196640 WVP196640:WVQ196640 H262176:I262176 JD262176:JE262176 SZ262176:TA262176 ACV262176:ACW262176 AMR262176:AMS262176 AWN262176:AWO262176 BGJ262176:BGK262176 BQF262176:BQG262176 CAB262176:CAC262176 CJX262176:CJY262176 CTT262176:CTU262176 DDP262176:DDQ262176 DNL262176:DNM262176 DXH262176:DXI262176 EHD262176:EHE262176 EQZ262176:ERA262176 FAV262176:FAW262176 FKR262176:FKS262176 FUN262176:FUO262176 GEJ262176:GEK262176 GOF262176:GOG262176 GYB262176:GYC262176 HHX262176:HHY262176 HRT262176:HRU262176 IBP262176:IBQ262176 ILL262176:ILM262176 IVH262176:IVI262176 JFD262176:JFE262176 JOZ262176:JPA262176 JYV262176:JYW262176 KIR262176:KIS262176 KSN262176:KSO262176 LCJ262176:LCK262176 LMF262176:LMG262176 LWB262176:LWC262176 MFX262176:MFY262176 MPT262176:MPU262176 MZP262176:MZQ262176 NJL262176:NJM262176 NTH262176:NTI262176 ODD262176:ODE262176 OMZ262176:ONA262176 OWV262176:OWW262176 PGR262176:PGS262176 PQN262176:PQO262176 QAJ262176:QAK262176 QKF262176:QKG262176 QUB262176:QUC262176 RDX262176:RDY262176 RNT262176:RNU262176 RXP262176:RXQ262176 SHL262176:SHM262176 SRH262176:SRI262176 TBD262176:TBE262176 TKZ262176:TLA262176 TUV262176:TUW262176 UER262176:UES262176 UON262176:UOO262176 UYJ262176:UYK262176 VIF262176:VIG262176 VSB262176:VSC262176 WBX262176:WBY262176 WLT262176:WLU262176 WVP262176:WVQ262176 H327712:I327712 JD327712:JE327712 SZ327712:TA327712 ACV327712:ACW327712 AMR327712:AMS327712 AWN327712:AWO327712 BGJ327712:BGK327712 BQF327712:BQG327712 CAB327712:CAC327712 CJX327712:CJY327712 CTT327712:CTU327712 DDP327712:DDQ327712 DNL327712:DNM327712 DXH327712:DXI327712 EHD327712:EHE327712 EQZ327712:ERA327712 FAV327712:FAW327712 FKR327712:FKS327712 FUN327712:FUO327712 GEJ327712:GEK327712 GOF327712:GOG327712 GYB327712:GYC327712 HHX327712:HHY327712 HRT327712:HRU327712 IBP327712:IBQ327712 ILL327712:ILM327712 IVH327712:IVI327712 JFD327712:JFE327712 JOZ327712:JPA327712 JYV327712:JYW327712 KIR327712:KIS327712 KSN327712:KSO327712 LCJ327712:LCK327712 LMF327712:LMG327712 LWB327712:LWC327712 MFX327712:MFY327712 MPT327712:MPU327712 MZP327712:MZQ327712 NJL327712:NJM327712 NTH327712:NTI327712 ODD327712:ODE327712 OMZ327712:ONA327712 OWV327712:OWW327712 PGR327712:PGS327712 PQN327712:PQO327712 QAJ327712:QAK327712 QKF327712:QKG327712 QUB327712:QUC327712 RDX327712:RDY327712 RNT327712:RNU327712 RXP327712:RXQ327712 SHL327712:SHM327712 SRH327712:SRI327712 TBD327712:TBE327712 TKZ327712:TLA327712 TUV327712:TUW327712 UER327712:UES327712 UON327712:UOO327712 UYJ327712:UYK327712 VIF327712:VIG327712 VSB327712:VSC327712 WBX327712:WBY327712 WLT327712:WLU327712 WVP327712:WVQ327712 H393248:I393248 JD393248:JE393248 SZ393248:TA393248 ACV393248:ACW393248 AMR393248:AMS393248 AWN393248:AWO393248 BGJ393248:BGK393248 BQF393248:BQG393248 CAB393248:CAC393248 CJX393248:CJY393248 CTT393248:CTU393248 DDP393248:DDQ393248 DNL393248:DNM393248 DXH393248:DXI393248 EHD393248:EHE393248 EQZ393248:ERA393248 FAV393248:FAW393248 FKR393248:FKS393248 FUN393248:FUO393248 GEJ393248:GEK393248 GOF393248:GOG393248 GYB393248:GYC393248 HHX393248:HHY393248 HRT393248:HRU393248 IBP393248:IBQ393248 ILL393248:ILM393248 IVH393248:IVI393248 JFD393248:JFE393248 JOZ393248:JPA393248 JYV393248:JYW393248 KIR393248:KIS393248 KSN393248:KSO393248 LCJ393248:LCK393248 LMF393248:LMG393248 LWB393248:LWC393248 MFX393248:MFY393248 MPT393248:MPU393248 MZP393248:MZQ393248 NJL393248:NJM393248 NTH393248:NTI393248 ODD393248:ODE393248 OMZ393248:ONA393248 OWV393248:OWW393248 PGR393248:PGS393248 PQN393248:PQO393248 QAJ393248:QAK393248 QKF393248:QKG393248 QUB393248:QUC393248 RDX393248:RDY393248 RNT393248:RNU393248 RXP393248:RXQ393248 SHL393248:SHM393248 SRH393248:SRI393248 TBD393248:TBE393248 TKZ393248:TLA393248 TUV393248:TUW393248 UER393248:UES393248 UON393248:UOO393248 UYJ393248:UYK393248 VIF393248:VIG393248 VSB393248:VSC393248 WBX393248:WBY393248 WLT393248:WLU393248 WVP393248:WVQ393248 H458784:I458784 JD458784:JE458784 SZ458784:TA458784 ACV458784:ACW458784 AMR458784:AMS458784 AWN458784:AWO458784 BGJ458784:BGK458784 BQF458784:BQG458784 CAB458784:CAC458784 CJX458784:CJY458784 CTT458784:CTU458784 DDP458784:DDQ458784 DNL458784:DNM458784 DXH458784:DXI458784 EHD458784:EHE458784 EQZ458784:ERA458784 FAV458784:FAW458784 FKR458784:FKS458784 FUN458784:FUO458784 GEJ458784:GEK458784 GOF458784:GOG458784 GYB458784:GYC458784 HHX458784:HHY458784 HRT458784:HRU458784 IBP458784:IBQ458784 ILL458784:ILM458784 IVH458784:IVI458784 JFD458784:JFE458784 JOZ458784:JPA458784 JYV458784:JYW458784 KIR458784:KIS458784 KSN458784:KSO458784 LCJ458784:LCK458784 LMF458784:LMG458784 LWB458784:LWC458784 MFX458784:MFY458784 MPT458784:MPU458784 MZP458784:MZQ458784 NJL458784:NJM458784 NTH458784:NTI458784 ODD458784:ODE458784 OMZ458784:ONA458784 OWV458784:OWW458784 PGR458784:PGS458784 PQN458784:PQO458784 QAJ458784:QAK458784 QKF458784:QKG458784 QUB458784:QUC458784 RDX458784:RDY458784 RNT458784:RNU458784 RXP458784:RXQ458784 SHL458784:SHM458784 SRH458784:SRI458784 TBD458784:TBE458784 TKZ458784:TLA458784 TUV458784:TUW458784 UER458784:UES458784 UON458784:UOO458784 UYJ458784:UYK458784 VIF458784:VIG458784 VSB458784:VSC458784 WBX458784:WBY458784 WLT458784:WLU458784 WVP458784:WVQ458784 H524320:I524320 JD524320:JE524320 SZ524320:TA524320 ACV524320:ACW524320 AMR524320:AMS524320 AWN524320:AWO524320 BGJ524320:BGK524320 BQF524320:BQG524320 CAB524320:CAC524320 CJX524320:CJY524320 CTT524320:CTU524320 DDP524320:DDQ524320 DNL524320:DNM524320 DXH524320:DXI524320 EHD524320:EHE524320 EQZ524320:ERA524320 FAV524320:FAW524320 FKR524320:FKS524320 FUN524320:FUO524320 GEJ524320:GEK524320 GOF524320:GOG524320 GYB524320:GYC524320 HHX524320:HHY524320 HRT524320:HRU524320 IBP524320:IBQ524320 ILL524320:ILM524320 IVH524320:IVI524320 JFD524320:JFE524320 JOZ524320:JPA524320 JYV524320:JYW524320 KIR524320:KIS524320 KSN524320:KSO524320 LCJ524320:LCK524320 LMF524320:LMG524320 LWB524320:LWC524320 MFX524320:MFY524320 MPT524320:MPU524320 MZP524320:MZQ524320 NJL524320:NJM524320 NTH524320:NTI524320 ODD524320:ODE524320 OMZ524320:ONA524320 OWV524320:OWW524320 PGR524320:PGS524320 PQN524320:PQO524320 QAJ524320:QAK524320 QKF524320:QKG524320 QUB524320:QUC524320 RDX524320:RDY524320 RNT524320:RNU524320 RXP524320:RXQ524320 SHL524320:SHM524320 SRH524320:SRI524320 TBD524320:TBE524320 TKZ524320:TLA524320 TUV524320:TUW524320 UER524320:UES524320 UON524320:UOO524320 UYJ524320:UYK524320 VIF524320:VIG524320 VSB524320:VSC524320 WBX524320:WBY524320 WLT524320:WLU524320 WVP524320:WVQ524320 H589856:I589856 JD589856:JE589856 SZ589856:TA589856 ACV589856:ACW589856 AMR589856:AMS589856 AWN589856:AWO589856 BGJ589856:BGK589856 BQF589856:BQG589856 CAB589856:CAC589856 CJX589856:CJY589856 CTT589856:CTU589856 DDP589856:DDQ589856 DNL589856:DNM589856 DXH589856:DXI589856 EHD589856:EHE589856 EQZ589856:ERA589856 FAV589856:FAW589856 FKR589856:FKS589856 FUN589856:FUO589856 GEJ589856:GEK589856 GOF589856:GOG589856 GYB589856:GYC589856 HHX589856:HHY589856 HRT589856:HRU589856 IBP589856:IBQ589856 ILL589856:ILM589856 IVH589856:IVI589856 JFD589856:JFE589856 JOZ589856:JPA589856 JYV589856:JYW589856 KIR589856:KIS589856 KSN589856:KSO589856 LCJ589856:LCK589856 LMF589856:LMG589856 LWB589856:LWC589856 MFX589856:MFY589856 MPT589856:MPU589856 MZP589856:MZQ589856 NJL589856:NJM589856 NTH589856:NTI589856 ODD589856:ODE589856 OMZ589856:ONA589856 OWV589856:OWW589856 PGR589856:PGS589856 PQN589856:PQO589856 QAJ589856:QAK589856 QKF589856:QKG589856 QUB589856:QUC589856 RDX589856:RDY589856 RNT589856:RNU589856 RXP589856:RXQ589856 SHL589856:SHM589856 SRH589856:SRI589856 TBD589856:TBE589856 TKZ589856:TLA589856 TUV589856:TUW589856 UER589856:UES589856 UON589856:UOO589856 UYJ589856:UYK589856 VIF589856:VIG589856 VSB589856:VSC589856 WBX589856:WBY589856 WLT589856:WLU589856 WVP589856:WVQ589856 H655392:I655392 JD655392:JE655392 SZ655392:TA655392 ACV655392:ACW655392 AMR655392:AMS655392 AWN655392:AWO655392 BGJ655392:BGK655392 BQF655392:BQG655392 CAB655392:CAC655392 CJX655392:CJY655392 CTT655392:CTU655392 DDP655392:DDQ655392 DNL655392:DNM655392 DXH655392:DXI655392 EHD655392:EHE655392 EQZ655392:ERA655392 FAV655392:FAW655392 FKR655392:FKS655392 FUN655392:FUO655392 GEJ655392:GEK655392 GOF655392:GOG655392 GYB655392:GYC655392 HHX655392:HHY655392 HRT655392:HRU655392 IBP655392:IBQ655392 ILL655392:ILM655392 IVH655392:IVI655392 JFD655392:JFE655392 JOZ655392:JPA655392 JYV655392:JYW655392 KIR655392:KIS655392 KSN655392:KSO655392 LCJ655392:LCK655392 LMF655392:LMG655392 LWB655392:LWC655392 MFX655392:MFY655392 MPT655392:MPU655392 MZP655392:MZQ655392 NJL655392:NJM655392 NTH655392:NTI655392 ODD655392:ODE655392 OMZ655392:ONA655392 OWV655392:OWW655392 PGR655392:PGS655392 PQN655392:PQO655392 QAJ655392:QAK655392 QKF655392:QKG655392 QUB655392:QUC655392 RDX655392:RDY655392 RNT655392:RNU655392 RXP655392:RXQ655392 SHL655392:SHM655392 SRH655392:SRI655392 TBD655392:TBE655392 TKZ655392:TLA655392 TUV655392:TUW655392 UER655392:UES655392 UON655392:UOO655392 UYJ655392:UYK655392 VIF655392:VIG655392 VSB655392:VSC655392 WBX655392:WBY655392 WLT655392:WLU655392 WVP655392:WVQ655392 H720928:I720928 JD720928:JE720928 SZ720928:TA720928 ACV720928:ACW720928 AMR720928:AMS720928 AWN720928:AWO720928 BGJ720928:BGK720928 BQF720928:BQG720928 CAB720928:CAC720928 CJX720928:CJY720928 CTT720928:CTU720928 DDP720928:DDQ720928 DNL720928:DNM720928 DXH720928:DXI720928 EHD720928:EHE720928 EQZ720928:ERA720928 FAV720928:FAW720928 FKR720928:FKS720928 FUN720928:FUO720928 GEJ720928:GEK720928 GOF720928:GOG720928 GYB720928:GYC720928 HHX720928:HHY720928 HRT720928:HRU720928 IBP720928:IBQ720928 ILL720928:ILM720928 IVH720928:IVI720928 JFD720928:JFE720928 JOZ720928:JPA720928 JYV720928:JYW720928 KIR720928:KIS720928 KSN720928:KSO720928 LCJ720928:LCK720928 LMF720928:LMG720928 LWB720928:LWC720928 MFX720928:MFY720928 MPT720928:MPU720928 MZP720928:MZQ720928 NJL720928:NJM720928 NTH720928:NTI720928 ODD720928:ODE720928 OMZ720928:ONA720928 OWV720928:OWW720928 PGR720928:PGS720928 PQN720928:PQO720928 QAJ720928:QAK720928 QKF720928:QKG720928 QUB720928:QUC720928 RDX720928:RDY720928 RNT720928:RNU720928 RXP720928:RXQ720928 SHL720928:SHM720928 SRH720928:SRI720928 TBD720928:TBE720928 TKZ720928:TLA720928 TUV720928:TUW720928 UER720928:UES720928 UON720928:UOO720928 UYJ720928:UYK720928 VIF720928:VIG720928 VSB720928:VSC720928 WBX720928:WBY720928 WLT720928:WLU720928 WVP720928:WVQ720928 H786464:I786464 JD786464:JE786464 SZ786464:TA786464 ACV786464:ACW786464 AMR786464:AMS786464 AWN786464:AWO786464 BGJ786464:BGK786464 BQF786464:BQG786464 CAB786464:CAC786464 CJX786464:CJY786464 CTT786464:CTU786464 DDP786464:DDQ786464 DNL786464:DNM786464 DXH786464:DXI786464 EHD786464:EHE786464 EQZ786464:ERA786464 FAV786464:FAW786464 FKR786464:FKS786464 FUN786464:FUO786464 GEJ786464:GEK786464 GOF786464:GOG786464 GYB786464:GYC786464 HHX786464:HHY786464 HRT786464:HRU786464 IBP786464:IBQ786464 ILL786464:ILM786464 IVH786464:IVI786464 JFD786464:JFE786464 JOZ786464:JPA786464 JYV786464:JYW786464 KIR786464:KIS786464 KSN786464:KSO786464 LCJ786464:LCK786464 LMF786464:LMG786464 LWB786464:LWC786464 MFX786464:MFY786464 MPT786464:MPU786464 MZP786464:MZQ786464 NJL786464:NJM786464 NTH786464:NTI786464 ODD786464:ODE786464 OMZ786464:ONA786464 OWV786464:OWW786464 PGR786464:PGS786464 PQN786464:PQO786464 QAJ786464:QAK786464 QKF786464:QKG786464 QUB786464:QUC786464 RDX786464:RDY786464 RNT786464:RNU786464 RXP786464:RXQ786464 SHL786464:SHM786464 SRH786464:SRI786464 TBD786464:TBE786464 TKZ786464:TLA786464 TUV786464:TUW786464 UER786464:UES786464 UON786464:UOO786464 UYJ786464:UYK786464 VIF786464:VIG786464 VSB786464:VSC786464 WBX786464:WBY786464 WLT786464:WLU786464 WVP786464:WVQ786464 H852000:I852000 JD852000:JE852000 SZ852000:TA852000 ACV852000:ACW852000 AMR852000:AMS852000 AWN852000:AWO852000 BGJ852000:BGK852000 BQF852000:BQG852000 CAB852000:CAC852000 CJX852000:CJY852000 CTT852000:CTU852000 DDP852000:DDQ852000 DNL852000:DNM852000 DXH852000:DXI852000 EHD852000:EHE852000 EQZ852000:ERA852000 FAV852000:FAW852000 FKR852000:FKS852000 FUN852000:FUO852000 GEJ852000:GEK852000 GOF852000:GOG852000 GYB852000:GYC852000 HHX852000:HHY852000 HRT852000:HRU852000 IBP852000:IBQ852000 ILL852000:ILM852000 IVH852000:IVI852000 JFD852000:JFE852000 JOZ852000:JPA852000 JYV852000:JYW852000 KIR852000:KIS852000 KSN852000:KSO852000 LCJ852000:LCK852000 LMF852000:LMG852000 LWB852000:LWC852000 MFX852000:MFY852000 MPT852000:MPU852000 MZP852000:MZQ852000 NJL852000:NJM852000 NTH852000:NTI852000 ODD852000:ODE852000 OMZ852000:ONA852000 OWV852000:OWW852000 PGR852000:PGS852000 PQN852000:PQO852000 QAJ852000:QAK852000 QKF852000:QKG852000 QUB852000:QUC852000 RDX852000:RDY852000 RNT852000:RNU852000 RXP852000:RXQ852000 SHL852000:SHM852000 SRH852000:SRI852000 TBD852000:TBE852000 TKZ852000:TLA852000 TUV852000:TUW852000 UER852000:UES852000 UON852000:UOO852000 UYJ852000:UYK852000 VIF852000:VIG852000 VSB852000:VSC852000 WBX852000:WBY852000 WLT852000:WLU852000 WVP852000:WVQ852000 H917536:I917536 JD917536:JE917536 SZ917536:TA917536 ACV917536:ACW917536 AMR917536:AMS917536 AWN917536:AWO917536 BGJ917536:BGK917536 BQF917536:BQG917536 CAB917536:CAC917536 CJX917536:CJY917536 CTT917536:CTU917536 DDP917536:DDQ917536 DNL917536:DNM917536 DXH917536:DXI917536 EHD917536:EHE917536 EQZ917536:ERA917536 FAV917536:FAW917536 FKR917536:FKS917536 FUN917536:FUO917536 GEJ917536:GEK917536 GOF917536:GOG917536 GYB917536:GYC917536 HHX917536:HHY917536 HRT917536:HRU917536 IBP917536:IBQ917536 ILL917536:ILM917536 IVH917536:IVI917536 JFD917536:JFE917536 JOZ917536:JPA917536 JYV917536:JYW917536 KIR917536:KIS917536 KSN917536:KSO917536 LCJ917536:LCK917536 LMF917536:LMG917536 LWB917536:LWC917536 MFX917536:MFY917536 MPT917536:MPU917536 MZP917536:MZQ917536 NJL917536:NJM917536 NTH917536:NTI917536 ODD917536:ODE917536 OMZ917536:ONA917536 OWV917536:OWW917536 PGR917536:PGS917536 PQN917536:PQO917536 QAJ917536:QAK917536 QKF917536:QKG917536 QUB917536:QUC917536 RDX917536:RDY917536 RNT917536:RNU917536 RXP917536:RXQ917536 SHL917536:SHM917536 SRH917536:SRI917536 TBD917536:TBE917536 TKZ917536:TLA917536 TUV917536:TUW917536 UER917536:UES917536 UON917536:UOO917536 UYJ917536:UYK917536 VIF917536:VIG917536 VSB917536:VSC917536 WBX917536:WBY917536 WLT917536:WLU917536 WVP917536:WVQ917536 H983072:I983072 JD983072:JE983072 SZ983072:TA983072 ACV983072:ACW983072 AMR983072:AMS983072 AWN983072:AWO983072 BGJ983072:BGK983072 BQF983072:BQG983072 CAB983072:CAC983072 CJX983072:CJY983072 CTT983072:CTU983072 DDP983072:DDQ983072 DNL983072:DNM983072 DXH983072:DXI983072 EHD983072:EHE983072 EQZ983072:ERA983072 FAV983072:FAW983072 FKR983072:FKS983072 FUN983072:FUO983072 GEJ983072:GEK983072 GOF983072:GOG983072 GYB983072:GYC983072 HHX983072:HHY983072 HRT983072:HRU983072 IBP983072:IBQ983072 ILL983072:ILM983072 IVH983072:IVI983072 JFD983072:JFE983072 JOZ983072:JPA983072 JYV983072:JYW983072 KIR983072:KIS983072 KSN983072:KSO983072 LCJ983072:LCK983072 LMF983072:LMG983072 LWB983072:LWC983072 MFX983072:MFY983072 MPT983072:MPU983072 MZP983072:MZQ983072 NJL983072:NJM983072 NTH983072:NTI983072 ODD983072:ODE983072 OMZ983072:ONA983072 OWV983072:OWW983072 PGR983072:PGS983072 PQN983072:PQO983072 QAJ983072:QAK983072 QKF983072:QKG983072 QUB983072:QUC983072 RDX983072:RDY983072 RNT983072:RNU983072 RXP983072:RXQ983072 SHL983072:SHM983072 SRH983072:SRI983072 TBD983072:TBE983072 TKZ983072:TLA983072 TUV983072:TUW983072 UER983072:UES983072 UON983072:UOO983072 UYJ983072:UYK983072 VIF983072:VIG983072 VSB983072:VSC983072 WBX983072:WBY983072 WLT983072:WLU983072 WVP983072:WVQ983072 C30:E30 IY30:JA30 SU30:SW30 ACQ30:ACS30 AMM30:AMO30 AWI30:AWK30 BGE30:BGG30 BQA30:BQC30 BZW30:BZY30 CJS30:CJU30 CTO30:CTQ30 DDK30:DDM30 DNG30:DNI30 DXC30:DXE30 EGY30:EHA30 EQU30:EQW30 FAQ30:FAS30 FKM30:FKO30 FUI30:FUK30 GEE30:GEG30 GOA30:GOC30 GXW30:GXY30 HHS30:HHU30 HRO30:HRQ30 IBK30:IBM30 ILG30:ILI30 IVC30:IVE30 JEY30:JFA30 JOU30:JOW30 JYQ30:JYS30 KIM30:KIO30 KSI30:KSK30 LCE30:LCG30 LMA30:LMC30 LVW30:LVY30 MFS30:MFU30 MPO30:MPQ30 MZK30:MZM30 NJG30:NJI30 NTC30:NTE30 OCY30:ODA30 OMU30:OMW30 OWQ30:OWS30 PGM30:PGO30 PQI30:PQK30 QAE30:QAG30 QKA30:QKC30 QTW30:QTY30 RDS30:RDU30 RNO30:RNQ30 RXK30:RXM30 SHG30:SHI30 SRC30:SRE30 TAY30:TBA30 TKU30:TKW30 TUQ30:TUS30 UEM30:UEO30 UOI30:UOK30 UYE30:UYG30 VIA30:VIC30 VRW30:VRY30 WBS30:WBU30 WLO30:WLQ30 WVK30:WVM30 C65566:E65566 IY65566:JA65566 SU65566:SW65566 ACQ65566:ACS65566 AMM65566:AMO65566 AWI65566:AWK65566 BGE65566:BGG65566 BQA65566:BQC65566 BZW65566:BZY65566 CJS65566:CJU65566 CTO65566:CTQ65566 DDK65566:DDM65566 DNG65566:DNI65566 DXC65566:DXE65566 EGY65566:EHA65566 EQU65566:EQW65566 FAQ65566:FAS65566 FKM65566:FKO65566 FUI65566:FUK65566 GEE65566:GEG65566 GOA65566:GOC65566 GXW65566:GXY65566 HHS65566:HHU65566 HRO65566:HRQ65566 IBK65566:IBM65566 ILG65566:ILI65566 IVC65566:IVE65566 JEY65566:JFA65566 JOU65566:JOW65566 JYQ65566:JYS65566 KIM65566:KIO65566 KSI65566:KSK65566 LCE65566:LCG65566 LMA65566:LMC65566 LVW65566:LVY65566 MFS65566:MFU65566 MPO65566:MPQ65566 MZK65566:MZM65566 NJG65566:NJI65566 NTC65566:NTE65566 OCY65566:ODA65566 OMU65566:OMW65566 OWQ65566:OWS65566 PGM65566:PGO65566 PQI65566:PQK65566 QAE65566:QAG65566 QKA65566:QKC65566 QTW65566:QTY65566 RDS65566:RDU65566 RNO65566:RNQ65566 RXK65566:RXM65566 SHG65566:SHI65566 SRC65566:SRE65566 TAY65566:TBA65566 TKU65566:TKW65566 TUQ65566:TUS65566 UEM65566:UEO65566 UOI65566:UOK65566 UYE65566:UYG65566 VIA65566:VIC65566 VRW65566:VRY65566 WBS65566:WBU65566 WLO65566:WLQ65566 WVK65566:WVM65566 C131102:E131102 IY131102:JA131102 SU131102:SW131102 ACQ131102:ACS131102 AMM131102:AMO131102 AWI131102:AWK131102 BGE131102:BGG131102 BQA131102:BQC131102 BZW131102:BZY131102 CJS131102:CJU131102 CTO131102:CTQ131102 DDK131102:DDM131102 DNG131102:DNI131102 DXC131102:DXE131102 EGY131102:EHA131102 EQU131102:EQW131102 FAQ131102:FAS131102 FKM131102:FKO131102 FUI131102:FUK131102 GEE131102:GEG131102 GOA131102:GOC131102 GXW131102:GXY131102 HHS131102:HHU131102 HRO131102:HRQ131102 IBK131102:IBM131102 ILG131102:ILI131102 IVC131102:IVE131102 JEY131102:JFA131102 JOU131102:JOW131102 JYQ131102:JYS131102 KIM131102:KIO131102 KSI131102:KSK131102 LCE131102:LCG131102 LMA131102:LMC131102 LVW131102:LVY131102 MFS131102:MFU131102 MPO131102:MPQ131102 MZK131102:MZM131102 NJG131102:NJI131102 NTC131102:NTE131102 OCY131102:ODA131102 OMU131102:OMW131102 OWQ131102:OWS131102 PGM131102:PGO131102 PQI131102:PQK131102 QAE131102:QAG131102 QKA131102:QKC131102 QTW131102:QTY131102 RDS131102:RDU131102 RNO131102:RNQ131102 RXK131102:RXM131102 SHG131102:SHI131102 SRC131102:SRE131102 TAY131102:TBA131102 TKU131102:TKW131102 TUQ131102:TUS131102 UEM131102:UEO131102 UOI131102:UOK131102 UYE131102:UYG131102 VIA131102:VIC131102 VRW131102:VRY131102 WBS131102:WBU131102 WLO131102:WLQ131102 WVK131102:WVM131102 C196638:E196638 IY196638:JA196638 SU196638:SW196638 ACQ196638:ACS196638 AMM196638:AMO196638 AWI196638:AWK196638 BGE196638:BGG196638 BQA196638:BQC196638 BZW196638:BZY196638 CJS196638:CJU196638 CTO196638:CTQ196638 DDK196638:DDM196638 DNG196638:DNI196638 DXC196638:DXE196638 EGY196638:EHA196638 EQU196638:EQW196638 FAQ196638:FAS196638 FKM196638:FKO196638 FUI196638:FUK196638 GEE196638:GEG196638 GOA196638:GOC196638 GXW196638:GXY196638 HHS196638:HHU196638 HRO196638:HRQ196638 IBK196638:IBM196638 ILG196638:ILI196638 IVC196638:IVE196638 JEY196638:JFA196638 JOU196638:JOW196638 JYQ196638:JYS196638 KIM196638:KIO196638 KSI196638:KSK196638 LCE196638:LCG196638 LMA196638:LMC196638 LVW196638:LVY196638 MFS196638:MFU196638 MPO196638:MPQ196638 MZK196638:MZM196638 NJG196638:NJI196638 NTC196638:NTE196638 OCY196638:ODA196638 OMU196638:OMW196638 OWQ196638:OWS196638 PGM196638:PGO196638 PQI196638:PQK196638 QAE196638:QAG196638 QKA196638:QKC196638 QTW196638:QTY196638 RDS196638:RDU196638 RNO196638:RNQ196638 RXK196638:RXM196638 SHG196638:SHI196638 SRC196638:SRE196638 TAY196638:TBA196638 TKU196638:TKW196638 TUQ196638:TUS196638 UEM196638:UEO196638 UOI196638:UOK196638 UYE196638:UYG196638 VIA196638:VIC196638 VRW196638:VRY196638 WBS196638:WBU196638 WLO196638:WLQ196638 WVK196638:WVM196638 C262174:E262174 IY262174:JA262174 SU262174:SW262174 ACQ262174:ACS262174 AMM262174:AMO262174 AWI262174:AWK262174 BGE262174:BGG262174 BQA262174:BQC262174 BZW262174:BZY262174 CJS262174:CJU262174 CTO262174:CTQ262174 DDK262174:DDM262174 DNG262174:DNI262174 DXC262174:DXE262174 EGY262174:EHA262174 EQU262174:EQW262174 FAQ262174:FAS262174 FKM262174:FKO262174 FUI262174:FUK262174 GEE262174:GEG262174 GOA262174:GOC262174 GXW262174:GXY262174 HHS262174:HHU262174 HRO262174:HRQ262174 IBK262174:IBM262174 ILG262174:ILI262174 IVC262174:IVE262174 JEY262174:JFA262174 JOU262174:JOW262174 JYQ262174:JYS262174 KIM262174:KIO262174 KSI262174:KSK262174 LCE262174:LCG262174 LMA262174:LMC262174 LVW262174:LVY262174 MFS262174:MFU262174 MPO262174:MPQ262174 MZK262174:MZM262174 NJG262174:NJI262174 NTC262174:NTE262174 OCY262174:ODA262174 OMU262174:OMW262174 OWQ262174:OWS262174 PGM262174:PGO262174 PQI262174:PQK262174 QAE262174:QAG262174 QKA262174:QKC262174 QTW262174:QTY262174 RDS262174:RDU262174 RNO262174:RNQ262174 RXK262174:RXM262174 SHG262174:SHI262174 SRC262174:SRE262174 TAY262174:TBA262174 TKU262174:TKW262174 TUQ262174:TUS262174 UEM262174:UEO262174 UOI262174:UOK262174 UYE262174:UYG262174 VIA262174:VIC262174 VRW262174:VRY262174 WBS262174:WBU262174 WLO262174:WLQ262174 WVK262174:WVM262174 C327710:E327710 IY327710:JA327710 SU327710:SW327710 ACQ327710:ACS327710 AMM327710:AMO327710 AWI327710:AWK327710 BGE327710:BGG327710 BQA327710:BQC327710 BZW327710:BZY327710 CJS327710:CJU327710 CTO327710:CTQ327710 DDK327710:DDM327710 DNG327710:DNI327710 DXC327710:DXE327710 EGY327710:EHA327710 EQU327710:EQW327710 FAQ327710:FAS327710 FKM327710:FKO327710 FUI327710:FUK327710 GEE327710:GEG327710 GOA327710:GOC327710 GXW327710:GXY327710 HHS327710:HHU327710 HRO327710:HRQ327710 IBK327710:IBM327710 ILG327710:ILI327710 IVC327710:IVE327710 JEY327710:JFA327710 JOU327710:JOW327710 JYQ327710:JYS327710 KIM327710:KIO327710 KSI327710:KSK327710 LCE327710:LCG327710 LMA327710:LMC327710 LVW327710:LVY327710 MFS327710:MFU327710 MPO327710:MPQ327710 MZK327710:MZM327710 NJG327710:NJI327710 NTC327710:NTE327710 OCY327710:ODA327710 OMU327710:OMW327710 OWQ327710:OWS327710 PGM327710:PGO327710 PQI327710:PQK327710 QAE327710:QAG327710 QKA327710:QKC327710 QTW327710:QTY327710 RDS327710:RDU327710 RNO327710:RNQ327710 RXK327710:RXM327710 SHG327710:SHI327710 SRC327710:SRE327710 TAY327710:TBA327710 TKU327710:TKW327710 TUQ327710:TUS327710 UEM327710:UEO327710 UOI327710:UOK327710 UYE327710:UYG327710 VIA327710:VIC327710 VRW327710:VRY327710 WBS327710:WBU327710 WLO327710:WLQ327710 WVK327710:WVM327710 C393246:E393246 IY393246:JA393246 SU393246:SW393246 ACQ393246:ACS393246 AMM393246:AMO393246 AWI393246:AWK393246 BGE393246:BGG393246 BQA393246:BQC393246 BZW393246:BZY393246 CJS393246:CJU393246 CTO393246:CTQ393246 DDK393246:DDM393246 DNG393246:DNI393246 DXC393246:DXE393246 EGY393246:EHA393246 EQU393246:EQW393246 FAQ393246:FAS393246 FKM393246:FKO393246 FUI393246:FUK393246 GEE393246:GEG393246 GOA393246:GOC393246 GXW393246:GXY393246 HHS393246:HHU393246 HRO393246:HRQ393246 IBK393246:IBM393246 ILG393246:ILI393246 IVC393246:IVE393246 JEY393246:JFA393246 JOU393246:JOW393246 JYQ393246:JYS393246 KIM393246:KIO393246 KSI393246:KSK393246 LCE393246:LCG393246 LMA393246:LMC393246 LVW393246:LVY393246 MFS393246:MFU393246 MPO393246:MPQ393246 MZK393246:MZM393246 NJG393246:NJI393246 NTC393246:NTE393246 OCY393246:ODA393246 OMU393246:OMW393246 OWQ393246:OWS393246 PGM393246:PGO393246 PQI393246:PQK393246 QAE393246:QAG393246 QKA393246:QKC393246 QTW393246:QTY393246 RDS393246:RDU393246 RNO393246:RNQ393246 RXK393246:RXM393246 SHG393246:SHI393246 SRC393246:SRE393246 TAY393246:TBA393246 TKU393246:TKW393246 TUQ393246:TUS393246 UEM393246:UEO393246 UOI393246:UOK393246 UYE393246:UYG393246 VIA393246:VIC393246 VRW393246:VRY393246 WBS393246:WBU393246 WLO393246:WLQ393246 WVK393246:WVM393246 C458782:E458782 IY458782:JA458782 SU458782:SW458782 ACQ458782:ACS458782 AMM458782:AMO458782 AWI458782:AWK458782 BGE458782:BGG458782 BQA458782:BQC458782 BZW458782:BZY458782 CJS458782:CJU458782 CTO458782:CTQ458782 DDK458782:DDM458782 DNG458782:DNI458782 DXC458782:DXE458782 EGY458782:EHA458782 EQU458782:EQW458782 FAQ458782:FAS458782 FKM458782:FKO458782 FUI458782:FUK458782 GEE458782:GEG458782 GOA458782:GOC458782 GXW458782:GXY458782 HHS458782:HHU458782 HRO458782:HRQ458782 IBK458782:IBM458782 ILG458782:ILI458782 IVC458782:IVE458782 JEY458782:JFA458782 JOU458782:JOW458782 JYQ458782:JYS458782 KIM458782:KIO458782 KSI458782:KSK458782 LCE458782:LCG458782 LMA458782:LMC458782 LVW458782:LVY458782 MFS458782:MFU458782 MPO458782:MPQ458782 MZK458782:MZM458782 NJG458782:NJI458782 NTC458782:NTE458782 OCY458782:ODA458782 OMU458782:OMW458782 OWQ458782:OWS458782 PGM458782:PGO458782 PQI458782:PQK458782 QAE458782:QAG458782 QKA458782:QKC458782 QTW458782:QTY458782 RDS458782:RDU458782 RNO458782:RNQ458782 RXK458782:RXM458782 SHG458782:SHI458782 SRC458782:SRE458782 TAY458782:TBA458782 TKU458782:TKW458782 TUQ458782:TUS458782 UEM458782:UEO458782 UOI458782:UOK458782 UYE458782:UYG458782 VIA458782:VIC458782 VRW458782:VRY458782 WBS458782:WBU458782 WLO458782:WLQ458782 WVK458782:WVM458782 C524318:E524318 IY524318:JA524318 SU524318:SW524318 ACQ524318:ACS524318 AMM524318:AMO524318 AWI524318:AWK524318 BGE524318:BGG524318 BQA524318:BQC524318 BZW524318:BZY524318 CJS524318:CJU524318 CTO524318:CTQ524318 DDK524318:DDM524318 DNG524318:DNI524318 DXC524318:DXE524318 EGY524318:EHA524318 EQU524318:EQW524318 FAQ524318:FAS524318 FKM524318:FKO524318 FUI524318:FUK524318 GEE524318:GEG524318 GOA524318:GOC524318 GXW524318:GXY524318 HHS524318:HHU524318 HRO524318:HRQ524318 IBK524318:IBM524318 ILG524318:ILI524318 IVC524318:IVE524318 JEY524318:JFA524318 JOU524318:JOW524318 JYQ524318:JYS524318 KIM524318:KIO524318 KSI524318:KSK524318 LCE524318:LCG524318 LMA524318:LMC524318 LVW524318:LVY524318 MFS524318:MFU524318 MPO524318:MPQ524318 MZK524318:MZM524318 NJG524318:NJI524318 NTC524318:NTE524318 OCY524318:ODA524318 OMU524318:OMW524318 OWQ524318:OWS524318 PGM524318:PGO524318 PQI524318:PQK524318 QAE524318:QAG524318 QKA524318:QKC524318 QTW524318:QTY524318 RDS524318:RDU524318 RNO524318:RNQ524318 RXK524318:RXM524318 SHG524318:SHI524318 SRC524318:SRE524318 TAY524318:TBA524318 TKU524318:TKW524318 TUQ524318:TUS524318 UEM524318:UEO524318 UOI524318:UOK524318 UYE524318:UYG524318 VIA524318:VIC524318 VRW524318:VRY524318 WBS524318:WBU524318 WLO524318:WLQ524318 WVK524318:WVM524318 C589854:E589854 IY589854:JA589854 SU589854:SW589854 ACQ589854:ACS589854 AMM589854:AMO589854 AWI589854:AWK589854 BGE589854:BGG589854 BQA589854:BQC589854 BZW589854:BZY589854 CJS589854:CJU589854 CTO589854:CTQ589854 DDK589854:DDM589854 DNG589854:DNI589854 DXC589854:DXE589854 EGY589854:EHA589854 EQU589854:EQW589854 FAQ589854:FAS589854 FKM589854:FKO589854 FUI589854:FUK589854 GEE589854:GEG589854 GOA589854:GOC589854 GXW589854:GXY589854 HHS589854:HHU589854 HRO589854:HRQ589854 IBK589854:IBM589854 ILG589854:ILI589854 IVC589854:IVE589854 JEY589854:JFA589854 JOU589854:JOW589854 JYQ589854:JYS589854 KIM589854:KIO589854 KSI589854:KSK589854 LCE589854:LCG589854 LMA589854:LMC589854 LVW589854:LVY589854 MFS589854:MFU589854 MPO589854:MPQ589854 MZK589854:MZM589854 NJG589854:NJI589854 NTC589854:NTE589854 OCY589854:ODA589854 OMU589854:OMW589854 OWQ589854:OWS589854 PGM589854:PGO589854 PQI589854:PQK589854 QAE589854:QAG589854 QKA589854:QKC589854 QTW589854:QTY589854 RDS589854:RDU589854 RNO589854:RNQ589854 RXK589854:RXM589854 SHG589854:SHI589854 SRC589854:SRE589854 TAY589854:TBA589854 TKU589854:TKW589854 TUQ589854:TUS589854 UEM589854:UEO589854 UOI589854:UOK589854 UYE589854:UYG589854 VIA589854:VIC589854 VRW589854:VRY589854 WBS589854:WBU589854 WLO589854:WLQ589854 WVK589854:WVM589854 C655390:E655390 IY655390:JA655390 SU655390:SW655390 ACQ655390:ACS655390 AMM655390:AMO655390 AWI655390:AWK655390 BGE655390:BGG655390 BQA655390:BQC655390 BZW655390:BZY655390 CJS655390:CJU655390 CTO655390:CTQ655390 DDK655390:DDM655390 DNG655390:DNI655390 DXC655390:DXE655390 EGY655390:EHA655390 EQU655390:EQW655390 FAQ655390:FAS655390 FKM655390:FKO655390 FUI655390:FUK655390 GEE655390:GEG655390 GOA655390:GOC655390 GXW655390:GXY655390 HHS655390:HHU655390 HRO655390:HRQ655390 IBK655390:IBM655390 ILG655390:ILI655390 IVC655390:IVE655390 JEY655390:JFA655390 JOU655390:JOW655390 JYQ655390:JYS655390 KIM655390:KIO655390 KSI655390:KSK655390 LCE655390:LCG655390 LMA655390:LMC655390 LVW655390:LVY655390 MFS655390:MFU655390 MPO655390:MPQ655390 MZK655390:MZM655390 NJG655390:NJI655390 NTC655390:NTE655390 OCY655390:ODA655390 OMU655390:OMW655390 OWQ655390:OWS655390 PGM655390:PGO655390 PQI655390:PQK655390 QAE655390:QAG655390 QKA655390:QKC655390 QTW655390:QTY655390 RDS655390:RDU655390 RNO655390:RNQ655390 RXK655390:RXM655390 SHG655390:SHI655390 SRC655390:SRE655390 TAY655390:TBA655390 TKU655390:TKW655390 TUQ655390:TUS655390 UEM655390:UEO655390 UOI655390:UOK655390 UYE655390:UYG655390 VIA655390:VIC655390 VRW655390:VRY655390 WBS655390:WBU655390 WLO655390:WLQ655390 WVK655390:WVM655390 C720926:E720926 IY720926:JA720926 SU720926:SW720926 ACQ720926:ACS720926 AMM720926:AMO720926 AWI720926:AWK720926 BGE720926:BGG720926 BQA720926:BQC720926 BZW720926:BZY720926 CJS720926:CJU720926 CTO720926:CTQ720926 DDK720926:DDM720926 DNG720926:DNI720926 DXC720926:DXE720926 EGY720926:EHA720926 EQU720926:EQW720926 FAQ720926:FAS720926 FKM720926:FKO720926 FUI720926:FUK720926 GEE720926:GEG720926 GOA720926:GOC720926 GXW720926:GXY720926 HHS720926:HHU720926 HRO720926:HRQ720926 IBK720926:IBM720926 ILG720926:ILI720926 IVC720926:IVE720926 JEY720926:JFA720926 JOU720926:JOW720926 JYQ720926:JYS720926 KIM720926:KIO720926 KSI720926:KSK720926 LCE720926:LCG720926 LMA720926:LMC720926 LVW720926:LVY720926 MFS720926:MFU720926 MPO720926:MPQ720926 MZK720926:MZM720926 NJG720926:NJI720926 NTC720926:NTE720926 OCY720926:ODA720926 OMU720926:OMW720926 OWQ720926:OWS720926 PGM720926:PGO720926 PQI720926:PQK720926 QAE720926:QAG720926 QKA720926:QKC720926 QTW720926:QTY720926 RDS720926:RDU720926 RNO720926:RNQ720926 RXK720926:RXM720926 SHG720926:SHI720926 SRC720926:SRE720926 TAY720926:TBA720926 TKU720926:TKW720926 TUQ720926:TUS720926 UEM720926:UEO720926 UOI720926:UOK720926 UYE720926:UYG720926 VIA720926:VIC720926 VRW720926:VRY720926 WBS720926:WBU720926 WLO720926:WLQ720926 WVK720926:WVM720926 C786462:E786462 IY786462:JA786462 SU786462:SW786462 ACQ786462:ACS786462 AMM786462:AMO786462 AWI786462:AWK786462 BGE786462:BGG786462 BQA786462:BQC786462 BZW786462:BZY786462 CJS786462:CJU786462 CTO786462:CTQ786462 DDK786462:DDM786462 DNG786462:DNI786462 DXC786462:DXE786462 EGY786462:EHA786462 EQU786462:EQW786462 FAQ786462:FAS786462 FKM786462:FKO786462 FUI786462:FUK786462 GEE786462:GEG786462 GOA786462:GOC786462 GXW786462:GXY786462 HHS786462:HHU786462 HRO786462:HRQ786462 IBK786462:IBM786462 ILG786462:ILI786462 IVC786462:IVE786462 JEY786462:JFA786462 JOU786462:JOW786462 JYQ786462:JYS786462 KIM786462:KIO786462 KSI786462:KSK786462 LCE786462:LCG786462 LMA786462:LMC786462 LVW786462:LVY786462 MFS786462:MFU786462 MPO786462:MPQ786462 MZK786462:MZM786462 NJG786462:NJI786462 NTC786462:NTE786462 OCY786462:ODA786462 OMU786462:OMW786462 OWQ786462:OWS786462 PGM786462:PGO786462 PQI786462:PQK786462 QAE786462:QAG786462 QKA786462:QKC786462 QTW786462:QTY786462 RDS786462:RDU786462 RNO786462:RNQ786462 RXK786462:RXM786462 SHG786462:SHI786462 SRC786462:SRE786462 TAY786462:TBA786462 TKU786462:TKW786462 TUQ786462:TUS786462 UEM786462:UEO786462 UOI786462:UOK786462 UYE786462:UYG786462 VIA786462:VIC786462 VRW786462:VRY786462 WBS786462:WBU786462 WLO786462:WLQ786462 WVK786462:WVM786462 C851998:E851998 IY851998:JA851998 SU851998:SW851998 ACQ851998:ACS851998 AMM851998:AMO851998 AWI851998:AWK851998 BGE851998:BGG851998 BQA851998:BQC851998 BZW851998:BZY851998 CJS851998:CJU851998 CTO851998:CTQ851998 DDK851998:DDM851998 DNG851998:DNI851998 DXC851998:DXE851998 EGY851998:EHA851998 EQU851998:EQW851998 FAQ851998:FAS851998 FKM851998:FKO851998 FUI851998:FUK851998 GEE851998:GEG851998 GOA851998:GOC851998 GXW851998:GXY851998 HHS851998:HHU851998 HRO851998:HRQ851998 IBK851998:IBM851998 ILG851998:ILI851998 IVC851998:IVE851998 JEY851998:JFA851998 JOU851998:JOW851998 JYQ851998:JYS851998 KIM851998:KIO851998 KSI851998:KSK851998 LCE851998:LCG851998 LMA851998:LMC851998 LVW851998:LVY851998 MFS851998:MFU851998 MPO851998:MPQ851998 MZK851998:MZM851998 NJG851998:NJI851998 NTC851998:NTE851998 OCY851998:ODA851998 OMU851998:OMW851998 OWQ851998:OWS851998 PGM851998:PGO851998 PQI851998:PQK851998 QAE851998:QAG851998 QKA851998:QKC851998 QTW851998:QTY851998 RDS851998:RDU851998 RNO851998:RNQ851998 RXK851998:RXM851998 SHG851998:SHI851998 SRC851998:SRE851998 TAY851998:TBA851998 TKU851998:TKW851998 TUQ851998:TUS851998 UEM851998:UEO851998 UOI851998:UOK851998 UYE851998:UYG851998 VIA851998:VIC851998 VRW851998:VRY851998 WBS851998:WBU851998 WLO851998:WLQ851998 WVK851998:WVM851998 C917534:E917534 IY917534:JA917534 SU917534:SW917534 ACQ917534:ACS917534 AMM917534:AMO917534 AWI917534:AWK917534 BGE917534:BGG917534 BQA917534:BQC917534 BZW917534:BZY917534 CJS917534:CJU917534 CTO917534:CTQ917534 DDK917534:DDM917534 DNG917534:DNI917534 DXC917534:DXE917534 EGY917534:EHA917534 EQU917534:EQW917534 FAQ917534:FAS917534 FKM917534:FKO917534 FUI917534:FUK917534 GEE917534:GEG917534 GOA917534:GOC917534 GXW917534:GXY917534 HHS917534:HHU917534 HRO917534:HRQ917534 IBK917534:IBM917534 ILG917534:ILI917534 IVC917534:IVE917534 JEY917534:JFA917534 JOU917534:JOW917534 JYQ917534:JYS917534 KIM917534:KIO917534 KSI917534:KSK917534 LCE917534:LCG917534 LMA917534:LMC917534 LVW917534:LVY917534 MFS917534:MFU917534 MPO917534:MPQ917534 MZK917534:MZM917534 NJG917534:NJI917534 NTC917534:NTE917534 OCY917534:ODA917534 OMU917534:OMW917534 OWQ917534:OWS917534 PGM917534:PGO917534 PQI917534:PQK917534 QAE917534:QAG917534 QKA917534:QKC917534 QTW917534:QTY917534 RDS917534:RDU917534 RNO917534:RNQ917534 RXK917534:RXM917534 SHG917534:SHI917534 SRC917534:SRE917534 TAY917534:TBA917534 TKU917534:TKW917534 TUQ917534:TUS917534 UEM917534:UEO917534 UOI917534:UOK917534 UYE917534:UYG917534 VIA917534:VIC917534 VRW917534:VRY917534 WBS917534:WBU917534 WLO917534:WLQ917534 WVK917534:WVM917534 C983070:E983070 IY983070:JA983070 SU983070:SW983070 ACQ983070:ACS983070 AMM983070:AMO983070 AWI983070:AWK983070 BGE983070:BGG983070 BQA983070:BQC983070 BZW983070:BZY983070 CJS983070:CJU983070 CTO983070:CTQ983070 DDK983070:DDM983070 DNG983070:DNI983070 DXC983070:DXE983070 EGY983070:EHA983070 EQU983070:EQW983070 FAQ983070:FAS983070 FKM983070:FKO983070 FUI983070:FUK983070 GEE983070:GEG983070 GOA983070:GOC983070 GXW983070:GXY983070 HHS983070:HHU983070 HRO983070:HRQ983070 IBK983070:IBM983070 ILG983070:ILI983070 IVC983070:IVE983070 JEY983070:JFA983070 JOU983070:JOW983070 JYQ983070:JYS983070 KIM983070:KIO983070 KSI983070:KSK983070 LCE983070:LCG983070 LMA983070:LMC983070 LVW983070:LVY983070 MFS983070:MFU983070 MPO983070:MPQ983070 MZK983070:MZM983070 NJG983070:NJI983070 NTC983070:NTE983070 OCY983070:ODA983070 OMU983070:OMW983070 OWQ983070:OWS983070 PGM983070:PGO983070 PQI983070:PQK983070 QAE983070:QAG983070 QKA983070:QKC983070 QTW983070:QTY983070 RDS983070:RDU983070 RNO983070:RNQ983070 RXK983070:RXM983070 SHG983070:SHI983070 SRC983070:SRE983070 TAY983070:TBA983070 TKU983070:TKW983070 TUQ983070:TUS983070 UEM983070:UEO983070 UOI983070:UOK983070 UYE983070:UYG983070 VIA983070:VIC983070 VRW983070:VRY983070 WBS983070:WBU983070 WLO983070:WLQ983070 WVK983070:WVM983070 H30:I30 JD30:JE30 SZ30:TA30 ACV30:ACW30 AMR30:AMS30 AWN30:AWO30 BGJ30:BGK30 BQF30:BQG30 CAB30:CAC30 CJX30:CJY30 CTT30:CTU30 DDP30:DDQ30 DNL30:DNM30 DXH30:DXI30 EHD30:EHE30 EQZ30:ERA30 FAV30:FAW30 FKR30:FKS30 FUN30:FUO30 GEJ30:GEK30 GOF30:GOG30 GYB30:GYC30 HHX30:HHY30 HRT30:HRU30 IBP30:IBQ30 ILL30:ILM30 IVH30:IVI30 JFD30:JFE30 JOZ30:JPA30 JYV30:JYW30 KIR30:KIS30 KSN30:KSO30 LCJ30:LCK30 LMF30:LMG30 LWB30:LWC30 MFX30:MFY30 MPT30:MPU30 MZP30:MZQ30 NJL30:NJM30 NTH30:NTI30 ODD30:ODE30 OMZ30:ONA30 OWV30:OWW30 PGR30:PGS30 PQN30:PQO30 QAJ30:QAK30 QKF30:QKG30 QUB30:QUC30 RDX30:RDY30 RNT30:RNU30 RXP30:RXQ30 SHL30:SHM30 SRH30:SRI30 TBD30:TBE30 TKZ30:TLA30 TUV30:TUW30 UER30:UES30 UON30:UOO30 UYJ30:UYK30 VIF30:VIG30 VSB30:VSC30 WBX30:WBY30 WLT30:WLU30 WVP30:WVQ30 H65566:I65566 JD65566:JE65566 SZ65566:TA65566 ACV65566:ACW65566 AMR65566:AMS65566 AWN65566:AWO65566 BGJ65566:BGK65566 BQF65566:BQG65566 CAB65566:CAC65566 CJX65566:CJY65566 CTT65566:CTU65566 DDP65566:DDQ65566 DNL65566:DNM65566 DXH65566:DXI65566 EHD65566:EHE65566 EQZ65566:ERA65566 FAV65566:FAW65566 FKR65566:FKS65566 FUN65566:FUO65566 GEJ65566:GEK65566 GOF65566:GOG65566 GYB65566:GYC65566 HHX65566:HHY65566 HRT65566:HRU65566 IBP65566:IBQ65566 ILL65566:ILM65566 IVH65566:IVI65566 JFD65566:JFE65566 JOZ65566:JPA65566 JYV65566:JYW65566 KIR65566:KIS65566 KSN65566:KSO65566 LCJ65566:LCK65566 LMF65566:LMG65566 LWB65566:LWC65566 MFX65566:MFY65566 MPT65566:MPU65566 MZP65566:MZQ65566 NJL65566:NJM65566 NTH65566:NTI65566 ODD65566:ODE65566 OMZ65566:ONA65566 OWV65566:OWW65566 PGR65566:PGS65566 PQN65566:PQO65566 QAJ65566:QAK65566 QKF65566:QKG65566 QUB65566:QUC65566 RDX65566:RDY65566 RNT65566:RNU65566 RXP65566:RXQ65566 SHL65566:SHM65566 SRH65566:SRI65566 TBD65566:TBE65566 TKZ65566:TLA65566 TUV65566:TUW65566 UER65566:UES65566 UON65566:UOO65566 UYJ65566:UYK65566 VIF65566:VIG65566 VSB65566:VSC65566 WBX65566:WBY65566 WLT65566:WLU65566 WVP65566:WVQ65566 H131102:I131102 JD131102:JE131102 SZ131102:TA131102 ACV131102:ACW131102 AMR131102:AMS131102 AWN131102:AWO131102 BGJ131102:BGK131102 BQF131102:BQG131102 CAB131102:CAC131102 CJX131102:CJY131102 CTT131102:CTU131102 DDP131102:DDQ131102 DNL131102:DNM131102 DXH131102:DXI131102 EHD131102:EHE131102 EQZ131102:ERA131102 FAV131102:FAW131102 FKR131102:FKS131102 FUN131102:FUO131102 GEJ131102:GEK131102 GOF131102:GOG131102 GYB131102:GYC131102 HHX131102:HHY131102 HRT131102:HRU131102 IBP131102:IBQ131102 ILL131102:ILM131102 IVH131102:IVI131102 JFD131102:JFE131102 JOZ131102:JPA131102 JYV131102:JYW131102 KIR131102:KIS131102 KSN131102:KSO131102 LCJ131102:LCK131102 LMF131102:LMG131102 LWB131102:LWC131102 MFX131102:MFY131102 MPT131102:MPU131102 MZP131102:MZQ131102 NJL131102:NJM131102 NTH131102:NTI131102 ODD131102:ODE131102 OMZ131102:ONA131102 OWV131102:OWW131102 PGR131102:PGS131102 PQN131102:PQO131102 QAJ131102:QAK131102 QKF131102:QKG131102 QUB131102:QUC131102 RDX131102:RDY131102 RNT131102:RNU131102 RXP131102:RXQ131102 SHL131102:SHM131102 SRH131102:SRI131102 TBD131102:TBE131102 TKZ131102:TLA131102 TUV131102:TUW131102 UER131102:UES131102 UON131102:UOO131102 UYJ131102:UYK131102 VIF131102:VIG131102 VSB131102:VSC131102 WBX131102:WBY131102 WLT131102:WLU131102 WVP131102:WVQ131102 H196638:I196638 JD196638:JE196638 SZ196638:TA196638 ACV196638:ACW196638 AMR196638:AMS196638 AWN196638:AWO196638 BGJ196638:BGK196638 BQF196638:BQG196638 CAB196638:CAC196638 CJX196638:CJY196638 CTT196638:CTU196638 DDP196638:DDQ196638 DNL196638:DNM196638 DXH196638:DXI196638 EHD196638:EHE196638 EQZ196638:ERA196638 FAV196638:FAW196638 FKR196638:FKS196638 FUN196638:FUO196638 GEJ196638:GEK196638 GOF196638:GOG196638 GYB196638:GYC196638 HHX196638:HHY196638 HRT196638:HRU196638 IBP196638:IBQ196638 ILL196638:ILM196638 IVH196638:IVI196638 JFD196638:JFE196638 JOZ196638:JPA196638 JYV196638:JYW196638 KIR196638:KIS196638 KSN196638:KSO196638 LCJ196638:LCK196638 LMF196638:LMG196638 LWB196638:LWC196638 MFX196638:MFY196638 MPT196638:MPU196638 MZP196638:MZQ196638 NJL196638:NJM196638 NTH196638:NTI196638 ODD196638:ODE196638 OMZ196638:ONA196638 OWV196638:OWW196638 PGR196638:PGS196638 PQN196638:PQO196638 QAJ196638:QAK196638 QKF196638:QKG196638 QUB196638:QUC196638 RDX196638:RDY196638 RNT196638:RNU196638 RXP196638:RXQ196638 SHL196638:SHM196638 SRH196638:SRI196638 TBD196638:TBE196638 TKZ196638:TLA196638 TUV196638:TUW196638 UER196638:UES196638 UON196638:UOO196638 UYJ196638:UYK196638 VIF196638:VIG196638 VSB196638:VSC196638 WBX196638:WBY196638 WLT196638:WLU196638 WVP196638:WVQ196638 H262174:I262174 JD262174:JE262174 SZ262174:TA262174 ACV262174:ACW262174 AMR262174:AMS262174 AWN262174:AWO262174 BGJ262174:BGK262174 BQF262174:BQG262174 CAB262174:CAC262174 CJX262174:CJY262174 CTT262174:CTU262174 DDP262174:DDQ262174 DNL262174:DNM262174 DXH262174:DXI262174 EHD262174:EHE262174 EQZ262174:ERA262174 FAV262174:FAW262174 FKR262174:FKS262174 FUN262174:FUO262174 GEJ262174:GEK262174 GOF262174:GOG262174 GYB262174:GYC262174 HHX262174:HHY262174 HRT262174:HRU262174 IBP262174:IBQ262174 ILL262174:ILM262174 IVH262174:IVI262174 JFD262174:JFE262174 JOZ262174:JPA262174 JYV262174:JYW262174 KIR262174:KIS262174 KSN262174:KSO262174 LCJ262174:LCK262174 LMF262174:LMG262174 LWB262174:LWC262174 MFX262174:MFY262174 MPT262174:MPU262174 MZP262174:MZQ262174 NJL262174:NJM262174 NTH262174:NTI262174 ODD262174:ODE262174 OMZ262174:ONA262174 OWV262174:OWW262174 PGR262174:PGS262174 PQN262174:PQO262174 QAJ262174:QAK262174 QKF262174:QKG262174 QUB262174:QUC262174 RDX262174:RDY262174 RNT262174:RNU262174 RXP262174:RXQ262174 SHL262174:SHM262174 SRH262174:SRI262174 TBD262174:TBE262174 TKZ262174:TLA262174 TUV262174:TUW262174 UER262174:UES262174 UON262174:UOO262174 UYJ262174:UYK262174 VIF262174:VIG262174 VSB262174:VSC262174 WBX262174:WBY262174 WLT262174:WLU262174 WVP262174:WVQ262174 H327710:I327710 JD327710:JE327710 SZ327710:TA327710 ACV327710:ACW327710 AMR327710:AMS327710 AWN327710:AWO327710 BGJ327710:BGK327710 BQF327710:BQG327710 CAB327710:CAC327710 CJX327710:CJY327710 CTT327710:CTU327710 DDP327710:DDQ327710 DNL327710:DNM327710 DXH327710:DXI327710 EHD327710:EHE327710 EQZ327710:ERA327710 FAV327710:FAW327710 FKR327710:FKS327710 FUN327710:FUO327710 GEJ327710:GEK327710 GOF327710:GOG327710 GYB327710:GYC327710 HHX327710:HHY327710 HRT327710:HRU327710 IBP327710:IBQ327710 ILL327710:ILM327710 IVH327710:IVI327710 JFD327710:JFE327710 JOZ327710:JPA327710 JYV327710:JYW327710 KIR327710:KIS327710 KSN327710:KSO327710 LCJ327710:LCK327710 LMF327710:LMG327710 LWB327710:LWC327710 MFX327710:MFY327710 MPT327710:MPU327710 MZP327710:MZQ327710 NJL327710:NJM327710 NTH327710:NTI327710 ODD327710:ODE327710 OMZ327710:ONA327710 OWV327710:OWW327710 PGR327710:PGS327710 PQN327710:PQO327710 QAJ327710:QAK327710 QKF327710:QKG327710 QUB327710:QUC327710 RDX327710:RDY327710 RNT327710:RNU327710 RXP327710:RXQ327710 SHL327710:SHM327710 SRH327710:SRI327710 TBD327710:TBE327710 TKZ327710:TLA327710 TUV327710:TUW327710 UER327710:UES327710 UON327710:UOO327710 UYJ327710:UYK327710 VIF327710:VIG327710 VSB327710:VSC327710 WBX327710:WBY327710 WLT327710:WLU327710 WVP327710:WVQ327710 H393246:I393246 JD393246:JE393246 SZ393246:TA393246 ACV393246:ACW393246 AMR393246:AMS393246 AWN393246:AWO393246 BGJ393246:BGK393246 BQF393246:BQG393246 CAB393246:CAC393246 CJX393246:CJY393246 CTT393246:CTU393246 DDP393246:DDQ393246 DNL393246:DNM393246 DXH393246:DXI393246 EHD393246:EHE393246 EQZ393246:ERA393246 FAV393246:FAW393246 FKR393246:FKS393246 FUN393246:FUO393246 GEJ393246:GEK393246 GOF393246:GOG393246 GYB393246:GYC393246 HHX393246:HHY393246 HRT393246:HRU393246 IBP393246:IBQ393246 ILL393246:ILM393246 IVH393246:IVI393246 JFD393246:JFE393246 JOZ393246:JPA393246 JYV393246:JYW393246 KIR393246:KIS393246 KSN393246:KSO393246 LCJ393246:LCK393246 LMF393246:LMG393246 LWB393246:LWC393246 MFX393246:MFY393246 MPT393246:MPU393246 MZP393246:MZQ393246 NJL393246:NJM393246 NTH393246:NTI393246 ODD393246:ODE393246 OMZ393246:ONA393246 OWV393246:OWW393246 PGR393246:PGS393246 PQN393246:PQO393246 QAJ393246:QAK393246 QKF393246:QKG393246 QUB393246:QUC393246 RDX393246:RDY393246 RNT393246:RNU393246 RXP393246:RXQ393246 SHL393246:SHM393246 SRH393246:SRI393246 TBD393246:TBE393246 TKZ393246:TLA393246 TUV393246:TUW393246 UER393246:UES393246 UON393246:UOO393246 UYJ393246:UYK393246 VIF393246:VIG393246 VSB393246:VSC393246 WBX393246:WBY393246 WLT393246:WLU393246 WVP393246:WVQ393246 H458782:I458782 JD458782:JE458782 SZ458782:TA458782 ACV458782:ACW458782 AMR458782:AMS458782 AWN458782:AWO458782 BGJ458782:BGK458782 BQF458782:BQG458782 CAB458782:CAC458782 CJX458782:CJY458782 CTT458782:CTU458782 DDP458782:DDQ458782 DNL458782:DNM458782 DXH458782:DXI458782 EHD458782:EHE458782 EQZ458782:ERA458782 FAV458782:FAW458782 FKR458782:FKS458782 FUN458782:FUO458782 GEJ458782:GEK458782 GOF458782:GOG458782 GYB458782:GYC458782 HHX458782:HHY458782 HRT458782:HRU458782 IBP458782:IBQ458782 ILL458782:ILM458782 IVH458782:IVI458782 JFD458782:JFE458782 JOZ458782:JPA458782 JYV458782:JYW458782 KIR458782:KIS458782 KSN458782:KSO458782 LCJ458782:LCK458782 LMF458782:LMG458782 LWB458782:LWC458782 MFX458782:MFY458782 MPT458782:MPU458782 MZP458782:MZQ458782 NJL458782:NJM458782 NTH458782:NTI458782 ODD458782:ODE458782 OMZ458782:ONA458782 OWV458782:OWW458782 PGR458782:PGS458782 PQN458782:PQO458782 QAJ458782:QAK458782 QKF458782:QKG458782 QUB458782:QUC458782 RDX458782:RDY458782 RNT458782:RNU458782 RXP458782:RXQ458782 SHL458782:SHM458782 SRH458782:SRI458782 TBD458782:TBE458782 TKZ458782:TLA458782 TUV458782:TUW458782 UER458782:UES458782 UON458782:UOO458782 UYJ458782:UYK458782 VIF458782:VIG458782 VSB458782:VSC458782 WBX458782:WBY458782 WLT458782:WLU458782 WVP458782:WVQ458782 H524318:I524318 JD524318:JE524318 SZ524318:TA524318 ACV524318:ACW524318 AMR524318:AMS524318 AWN524318:AWO524318 BGJ524318:BGK524318 BQF524318:BQG524318 CAB524318:CAC524318 CJX524318:CJY524318 CTT524318:CTU524318 DDP524318:DDQ524318 DNL524318:DNM524318 DXH524318:DXI524318 EHD524318:EHE524318 EQZ524318:ERA524318 FAV524318:FAW524318 FKR524318:FKS524318 FUN524318:FUO524318 GEJ524318:GEK524318 GOF524318:GOG524318 GYB524318:GYC524318 HHX524318:HHY524318 HRT524318:HRU524318 IBP524318:IBQ524318 ILL524318:ILM524318 IVH524318:IVI524318 JFD524318:JFE524318 JOZ524318:JPA524318 JYV524318:JYW524318 KIR524318:KIS524318 KSN524318:KSO524318 LCJ524318:LCK524318 LMF524318:LMG524318 LWB524318:LWC524318 MFX524318:MFY524318 MPT524318:MPU524318 MZP524318:MZQ524318 NJL524318:NJM524318 NTH524318:NTI524318 ODD524318:ODE524318 OMZ524318:ONA524318 OWV524318:OWW524318 PGR524318:PGS524318 PQN524318:PQO524318 QAJ524318:QAK524318 QKF524318:QKG524318 QUB524318:QUC524318 RDX524318:RDY524318 RNT524318:RNU524318 RXP524318:RXQ524318 SHL524318:SHM524318 SRH524318:SRI524318 TBD524318:TBE524318 TKZ524318:TLA524318 TUV524318:TUW524318 UER524318:UES524318 UON524318:UOO524318 UYJ524318:UYK524318 VIF524318:VIG524318 VSB524318:VSC524318 WBX524318:WBY524318 WLT524318:WLU524318 WVP524318:WVQ524318 H589854:I589854 JD589854:JE589854 SZ589854:TA589854 ACV589854:ACW589854 AMR589854:AMS589854 AWN589854:AWO589854 BGJ589854:BGK589854 BQF589854:BQG589854 CAB589854:CAC589854 CJX589854:CJY589854 CTT589854:CTU589854 DDP589854:DDQ589854 DNL589854:DNM589854 DXH589854:DXI589854 EHD589854:EHE589854 EQZ589854:ERA589854 FAV589854:FAW589854 FKR589854:FKS589854 FUN589854:FUO589854 GEJ589854:GEK589854 GOF589854:GOG589854 GYB589854:GYC589854 HHX589854:HHY589854 HRT589854:HRU589854 IBP589854:IBQ589854 ILL589854:ILM589854 IVH589854:IVI589854 JFD589854:JFE589854 JOZ589854:JPA589854 JYV589854:JYW589854 KIR589854:KIS589854 KSN589854:KSO589854 LCJ589854:LCK589854 LMF589854:LMG589854 LWB589854:LWC589854 MFX589854:MFY589854 MPT589854:MPU589854 MZP589854:MZQ589854 NJL589854:NJM589854 NTH589854:NTI589854 ODD589854:ODE589854 OMZ589854:ONA589854 OWV589854:OWW589854 PGR589854:PGS589854 PQN589854:PQO589854 QAJ589854:QAK589854 QKF589854:QKG589854 QUB589854:QUC589854 RDX589854:RDY589854 RNT589854:RNU589854 RXP589854:RXQ589854 SHL589854:SHM589854 SRH589854:SRI589854 TBD589854:TBE589854 TKZ589854:TLA589854 TUV589854:TUW589854 UER589854:UES589854 UON589854:UOO589854 UYJ589854:UYK589854 VIF589854:VIG589854 VSB589854:VSC589854 WBX589854:WBY589854 WLT589854:WLU589854 WVP589854:WVQ589854 H655390:I655390 JD655390:JE655390 SZ655390:TA655390 ACV655390:ACW655390 AMR655390:AMS655390 AWN655390:AWO655390 BGJ655390:BGK655390 BQF655390:BQG655390 CAB655390:CAC655390 CJX655390:CJY655390 CTT655390:CTU655390 DDP655390:DDQ655390 DNL655390:DNM655390 DXH655390:DXI655390 EHD655390:EHE655390 EQZ655390:ERA655390 FAV655390:FAW655390 FKR655390:FKS655390 FUN655390:FUO655390 GEJ655390:GEK655390 GOF655390:GOG655390 GYB655390:GYC655390 HHX655390:HHY655390 HRT655390:HRU655390 IBP655390:IBQ655390 ILL655390:ILM655390 IVH655390:IVI655390 JFD655390:JFE655390 JOZ655390:JPA655390 JYV655390:JYW655390 KIR655390:KIS655390 KSN655390:KSO655390 LCJ655390:LCK655390 LMF655390:LMG655390 LWB655390:LWC655390 MFX655390:MFY655390 MPT655390:MPU655390 MZP655390:MZQ655390 NJL655390:NJM655390 NTH655390:NTI655390 ODD655390:ODE655390 OMZ655390:ONA655390 OWV655390:OWW655390 PGR655390:PGS655390 PQN655390:PQO655390 QAJ655390:QAK655390 QKF655390:QKG655390 QUB655390:QUC655390 RDX655390:RDY655390 RNT655390:RNU655390 RXP655390:RXQ655390 SHL655390:SHM655390 SRH655390:SRI655390 TBD655390:TBE655390 TKZ655390:TLA655390 TUV655390:TUW655390 UER655390:UES655390 UON655390:UOO655390 UYJ655390:UYK655390 VIF655390:VIG655390 VSB655390:VSC655390 WBX655390:WBY655390 WLT655390:WLU655390 WVP655390:WVQ655390 H720926:I720926 JD720926:JE720926 SZ720926:TA720926 ACV720926:ACW720926 AMR720926:AMS720926 AWN720926:AWO720926 BGJ720926:BGK720926 BQF720926:BQG720926 CAB720926:CAC720926 CJX720926:CJY720926 CTT720926:CTU720926 DDP720926:DDQ720926 DNL720926:DNM720926 DXH720926:DXI720926 EHD720926:EHE720926 EQZ720926:ERA720926 FAV720926:FAW720926 FKR720926:FKS720926 FUN720926:FUO720926 GEJ720926:GEK720926 GOF720926:GOG720926 GYB720926:GYC720926 HHX720926:HHY720926 HRT720926:HRU720926 IBP720926:IBQ720926 ILL720926:ILM720926 IVH720926:IVI720926 JFD720926:JFE720926 JOZ720926:JPA720926 JYV720926:JYW720926 KIR720926:KIS720926 KSN720926:KSO720926 LCJ720926:LCK720926 LMF720926:LMG720926 LWB720926:LWC720926 MFX720926:MFY720926 MPT720926:MPU720926 MZP720926:MZQ720926 NJL720926:NJM720926 NTH720926:NTI720926 ODD720926:ODE720926 OMZ720926:ONA720926 OWV720926:OWW720926 PGR720926:PGS720926 PQN720926:PQO720926 QAJ720926:QAK720926 QKF720926:QKG720926 QUB720926:QUC720926 RDX720926:RDY720926 RNT720926:RNU720926 RXP720926:RXQ720926 SHL720926:SHM720926 SRH720926:SRI720926 TBD720926:TBE720926 TKZ720926:TLA720926 TUV720926:TUW720926 UER720926:UES720926 UON720926:UOO720926 UYJ720926:UYK720926 VIF720926:VIG720926 VSB720926:VSC720926 WBX720926:WBY720926 WLT720926:WLU720926 WVP720926:WVQ720926 H786462:I786462 JD786462:JE786462 SZ786462:TA786462 ACV786462:ACW786462 AMR786462:AMS786462 AWN786462:AWO786462 BGJ786462:BGK786462 BQF786462:BQG786462 CAB786462:CAC786462 CJX786462:CJY786462 CTT786462:CTU786462 DDP786462:DDQ786462 DNL786462:DNM786462 DXH786462:DXI786462 EHD786462:EHE786462 EQZ786462:ERA786462 FAV786462:FAW786462 FKR786462:FKS786462 FUN786462:FUO786462 GEJ786462:GEK786462 GOF786462:GOG786462 GYB786462:GYC786462 HHX786462:HHY786462 HRT786462:HRU786462 IBP786462:IBQ786462 ILL786462:ILM786462 IVH786462:IVI786462 JFD786462:JFE786462 JOZ786462:JPA786462 JYV786462:JYW786462 KIR786462:KIS786462 KSN786462:KSO786462 LCJ786462:LCK786462 LMF786462:LMG786462 LWB786462:LWC786462 MFX786462:MFY786462 MPT786462:MPU786462 MZP786462:MZQ786462 NJL786462:NJM786462 NTH786462:NTI786462 ODD786462:ODE786462 OMZ786462:ONA786462 OWV786462:OWW786462 PGR786462:PGS786462 PQN786462:PQO786462 QAJ786462:QAK786462 QKF786462:QKG786462 QUB786462:QUC786462 RDX786462:RDY786462 RNT786462:RNU786462 RXP786462:RXQ786462 SHL786462:SHM786462 SRH786462:SRI786462 TBD786462:TBE786462 TKZ786462:TLA786462 TUV786462:TUW786462 UER786462:UES786462 UON786462:UOO786462 UYJ786462:UYK786462 VIF786462:VIG786462 VSB786462:VSC786462 WBX786462:WBY786462 WLT786462:WLU786462 WVP786462:WVQ786462 H851998:I851998 JD851998:JE851998 SZ851998:TA851998 ACV851998:ACW851998 AMR851998:AMS851998 AWN851998:AWO851998 BGJ851998:BGK851998 BQF851998:BQG851998 CAB851998:CAC851998 CJX851998:CJY851998 CTT851998:CTU851998 DDP851998:DDQ851998 DNL851998:DNM851998 DXH851998:DXI851998 EHD851998:EHE851998 EQZ851998:ERA851998 FAV851998:FAW851998 FKR851998:FKS851998 FUN851998:FUO851998 GEJ851998:GEK851998 GOF851998:GOG851998 GYB851998:GYC851998 HHX851998:HHY851998 HRT851998:HRU851998 IBP851998:IBQ851998 ILL851998:ILM851998 IVH851998:IVI851998 JFD851998:JFE851998 JOZ851998:JPA851998 JYV851998:JYW851998 KIR851998:KIS851998 KSN851998:KSO851998 LCJ851998:LCK851998 LMF851998:LMG851998 LWB851998:LWC851998 MFX851998:MFY851998 MPT851998:MPU851998 MZP851998:MZQ851998 NJL851998:NJM851998 NTH851998:NTI851998 ODD851998:ODE851998 OMZ851998:ONA851998 OWV851998:OWW851998 PGR851998:PGS851998 PQN851998:PQO851998 QAJ851998:QAK851998 QKF851998:QKG851998 QUB851998:QUC851998 RDX851998:RDY851998 RNT851998:RNU851998 RXP851998:RXQ851998 SHL851998:SHM851998 SRH851998:SRI851998 TBD851998:TBE851998 TKZ851998:TLA851998 TUV851998:TUW851998 UER851998:UES851998 UON851998:UOO851998 UYJ851998:UYK851998 VIF851998:VIG851998 VSB851998:VSC851998 WBX851998:WBY851998 WLT851998:WLU851998 WVP851998:WVQ851998 H917534:I917534 JD917534:JE917534 SZ917534:TA917534 ACV917534:ACW917534 AMR917534:AMS917534 AWN917534:AWO917534 BGJ917534:BGK917534 BQF917534:BQG917534 CAB917534:CAC917534 CJX917534:CJY917534 CTT917534:CTU917534 DDP917534:DDQ917534 DNL917534:DNM917534 DXH917534:DXI917534 EHD917534:EHE917534 EQZ917534:ERA917534 FAV917534:FAW917534 FKR917534:FKS917534 FUN917534:FUO917534 GEJ917534:GEK917534 GOF917534:GOG917534 GYB917534:GYC917534 HHX917534:HHY917534 HRT917534:HRU917534 IBP917534:IBQ917534 ILL917534:ILM917534 IVH917534:IVI917534 JFD917534:JFE917534 JOZ917534:JPA917534 JYV917534:JYW917534 KIR917534:KIS917534 KSN917534:KSO917534 LCJ917534:LCK917534 LMF917534:LMG917534 LWB917534:LWC917534 MFX917534:MFY917534 MPT917534:MPU917534 MZP917534:MZQ917534 NJL917534:NJM917534 NTH917534:NTI917534 ODD917534:ODE917534 OMZ917534:ONA917534 OWV917534:OWW917534 PGR917534:PGS917534 PQN917534:PQO917534 QAJ917534:QAK917534 QKF917534:QKG917534 QUB917534:QUC917534 RDX917534:RDY917534 RNT917534:RNU917534 RXP917534:RXQ917534 SHL917534:SHM917534 SRH917534:SRI917534 TBD917534:TBE917534 TKZ917534:TLA917534 TUV917534:TUW917534 UER917534:UES917534 UON917534:UOO917534 UYJ917534:UYK917534 VIF917534:VIG917534 VSB917534:VSC917534 WBX917534:WBY917534 WLT917534:WLU917534 WVP917534:WVQ917534 H983070:I983070 JD983070:JE983070 SZ983070:TA983070 ACV983070:ACW983070 AMR983070:AMS983070 AWN983070:AWO983070 BGJ983070:BGK983070 BQF983070:BQG983070 CAB983070:CAC983070 CJX983070:CJY983070 CTT983070:CTU983070 DDP983070:DDQ983070 DNL983070:DNM983070 DXH983070:DXI983070 EHD983070:EHE983070 EQZ983070:ERA983070 FAV983070:FAW983070 FKR983070:FKS983070 FUN983070:FUO983070 GEJ983070:GEK983070 GOF983070:GOG983070 GYB983070:GYC983070 HHX983070:HHY983070 HRT983070:HRU983070 IBP983070:IBQ983070 ILL983070:ILM983070 IVH983070:IVI983070 JFD983070:JFE983070 JOZ983070:JPA983070 JYV983070:JYW983070 KIR983070:KIS983070 KSN983070:KSO983070 LCJ983070:LCK983070 LMF983070:LMG983070 LWB983070:LWC983070 MFX983070:MFY983070 MPT983070:MPU983070 MZP983070:MZQ983070 NJL983070:NJM983070 NTH983070:NTI983070 ODD983070:ODE983070 OMZ983070:ONA983070 OWV983070:OWW983070 PGR983070:PGS983070 PQN983070:PQO983070 QAJ983070:QAK983070 QKF983070:QKG983070 QUB983070:QUC983070 RDX983070:RDY983070 RNT983070:RNU983070 RXP983070:RXQ983070 SHL983070:SHM983070 SRH983070:SRI983070 TBD983070:TBE983070 TKZ983070:TLA983070 TUV983070:TUW983070 UER983070:UES983070 UON983070:UOO983070 UYJ983070:UYK983070 VIF983070:VIG983070 VSB983070:VSC983070 WBX983070:WBY983070 WLT983070:WLU983070 WVP983070:WVQ983070 C28:E28 IY28:JA28 SU28:SW28 ACQ28:ACS28 AMM28:AMO28 AWI28:AWK28 BGE28:BGG28 BQA28:BQC28 BZW28:BZY28 CJS28:CJU28 CTO28:CTQ28 DDK28:DDM28 DNG28:DNI28 DXC28:DXE28 EGY28:EHA28 EQU28:EQW28 FAQ28:FAS28 FKM28:FKO28 FUI28:FUK28 GEE28:GEG28 GOA28:GOC28 GXW28:GXY28 HHS28:HHU28 HRO28:HRQ28 IBK28:IBM28 ILG28:ILI28 IVC28:IVE28 JEY28:JFA28 JOU28:JOW28 JYQ28:JYS28 KIM28:KIO28 KSI28:KSK28 LCE28:LCG28 LMA28:LMC28 LVW28:LVY28 MFS28:MFU28 MPO28:MPQ28 MZK28:MZM28 NJG28:NJI28 NTC28:NTE28 OCY28:ODA28 OMU28:OMW28 OWQ28:OWS28 PGM28:PGO28 PQI28:PQK28 QAE28:QAG28 QKA28:QKC28 QTW28:QTY28 RDS28:RDU28 RNO28:RNQ28 RXK28:RXM28 SHG28:SHI28 SRC28:SRE28 TAY28:TBA28 TKU28:TKW28 TUQ28:TUS28 UEM28:UEO28 UOI28:UOK28 UYE28:UYG28 VIA28:VIC28 VRW28:VRY28 WBS28:WBU28 WLO28:WLQ28 WVK28:WVM28 C65564:E65564 IY65564:JA65564 SU65564:SW65564 ACQ65564:ACS65564 AMM65564:AMO65564 AWI65564:AWK65564 BGE65564:BGG65564 BQA65564:BQC65564 BZW65564:BZY65564 CJS65564:CJU65564 CTO65564:CTQ65564 DDK65564:DDM65564 DNG65564:DNI65564 DXC65564:DXE65564 EGY65564:EHA65564 EQU65564:EQW65564 FAQ65564:FAS65564 FKM65564:FKO65564 FUI65564:FUK65564 GEE65564:GEG65564 GOA65564:GOC65564 GXW65564:GXY65564 HHS65564:HHU65564 HRO65564:HRQ65564 IBK65564:IBM65564 ILG65564:ILI65564 IVC65564:IVE65564 JEY65564:JFA65564 JOU65564:JOW65564 JYQ65564:JYS65564 KIM65564:KIO65564 KSI65564:KSK65564 LCE65564:LCG65564 LMA65564:LMC65564 LVW65564:LVY65564 MFS65564:MFU65564 MPO65564:MPQ65564 MZK65564:MZM65564 NJG65564:NJI65564 NTC65564:NTE65564 OCY65564:ODA65564 OMU65564:OMW65564 OWQ65564:OWS65564 PGM65564:PGO65564 PQI65564:PQK65564 QAE65564:QAG65564 QKA65564:QKC65564 QTW65564:QTY65564 RDS65564:RDU65564 RNO65564:RNQ65564 RXK65564:RXM65564 SHG65564:SHI65564 SRC65564:SRE65564 TAY65564:TBA65564 TKU65564:TKW65564 TUQ65564:TUS65564 UEM65564:UEO65564 UOI65564:UOK65564 UYE65564:UYG65564 VIA65564:VIC65564 VRW65564:VRY65564 WBS65564:WBU65564 WLO65564:WLQ65564 WVK65564:WVM65564 C131100:E131100 IY131100:JA131100 SU131100:SW131100 ACQ131100:ACS131100 AMM131100:AMO131100 AWI131100:AWK131100 BGE131100:BGG131100 BQA131100:BQC131100 BZW131100:BZY131100 CJS131100:CJU131100 CTO131100:CTQ131100 DDK131100:DDM131100 DNG131100:DNI131100 DXC131100:DXE131100 EGY131100:EHA131100 EQU131100:EQW131100 FAQ131100:FAS131100 FKM131100:FKO131100 FUI131100:FUK131100 GEE131100:GEG131100 GOA131100:GOC131100 GXW131100:GXY131100 HHS131100:HHU131100 HRO131100:HRQ131100 IBK131100:IBM131100 ILG131100:ILI131100 IVC131100:IVE131100 JEY131100:JFA131100 JOU131100:JOW131100 JYQ131100:JYS131100 KIM131100:KIO131100 KSI131100:KSK131100 LCE131100:LCG131100 LMA131100:LMC131100 LVW131100:LVY131100 MFS131100:MFU131100 MPO131100:MPQ131100 MZK131100:MZM131100 NJG131100:NJI131100 NTC131100:NTE131100 OCY131100:ODA131100 OMU131100:OMW131100 OWQ131100:OWS131100 PGM131100:PGO131100 PQI131100:PQK131100 QAE131100:QAG131100 QKA131100:QKC131100 QTW131100:QTY131100 RDS131100:RDU131100 RNO131100:RNQ131100 RXK131100:RXM131100 SHG131100:SHI131100 SRC131100:SRE131100 TAY131100:TBA131100 TKU131100:TKW131100 TUQ131100:TUS131100 UEM131100:UEO131100 UOI131100:UOK131100 UYE131100:UYG131100 VIA131100:VIC131100 VRW131100:VRY131100 WBS131100:WBU131100 WLO131100:WLQ131100 WVK131100:WVM131100 C196636:E196636 IY196636:JA196636 SU196636:SW196636 ACQ196636:ACS196636 AMM196636:AMO196636 AWI196636:AWK196636 BGE196636:BGG196636 BQA196636:BQC196636 BZW196636:BZY196636 CJS196636:CJU196636 CTO196636:CTQ196636 DDK196636:DDM196636 DNG196636:DNI196636 DXC196636:DXE196636 EGY196636:EHA196636 EQU196636:EQW196636 FAQ196636:FAS196636 FKM196636:FKO196636 FUI196636:FUK196636 GEE196636:GEG196636 GOA196636:GOC196636 GXW196636:GXY196636 HHS196636:HHU196636 HRO196636:HRQ196636 IBK196636:IBM196636 ILG196636:ILI196636 IVC196636:IVE196636 JEY196636:JFA196636 JOU196636:JOW196636 JYQ196636:JYS196636 KIM196636:KIO196636 KSI196636:KSK196636 LCE196636:LCG196636 LMA196636:LMC196636 LVW196636:LVY196636 MFS196636:MFU196636 MPO196636:MPQ196636 MZK196636:MZM196636 NJG196636:NJI196636 NTC196636:NTE196636 OCY196636:ODA196636 OMU196636:OMW196636 OWQ196636:OWS196636 PGM196636:PGO196636 PQI196636:PQK196636 QAE196636:QAG196636 QKA196636:QKC196636 QTW196636:QTY196636 RDS196636:RDU196636 RNO196636:RNQ196636 RXK196636:RXM196636 SHG196636:SHI196636 SRC196636:SRE196636 TAY196636:TBA196636 TKU196636:TKW196636 TUQ196636:TUS196636 UEM196636:UEO196636 UOI196636:UOK196636 UYE196636:UYG196636 VIA196636:VIC196636 VRW196636:VRY196636 WBS196636:WBU196636 WLO196636:WLQ196636 WVK196636:WVM196636 C262172:E262172 IY262172:JA262172 SU262172:SW262172 ACQ262172:ACS262172 AMM262172:AMO262172 AWI262172:AWK262172 BGE262172:BGG262172 BQA262172:BQC262172 BZW262172:BZY262172 CJS262172:CJU262172 CTO262172:CTQ262172 DDK262172:DDM262172 DNG262172:DNI262172 DXC262172:DXE262172 EGY262172:EHA262172 EQU262172:EQW262172 FAQ262172:FAS262172 FKM262172:FKO262172 FUI262172:FUK262172 GEE262172:GEG262172 GOA262172:GOC262172 GXW262172:GXY262172 HHS262172:HHU262172 HRO262172:HRQ262172 IBK262172:IBM262172 ILG262172:ILI262172 IVC262172:IVE262172 JEY262172:JFA262172 JOU262172:JOW262172 JYQ262172:JYS262172 KIM262172:KIO262172 KSI262172:KSK262172 LCE262172:LCG262172 LMA262172:LMC262172 LVW262172:LVY262172 MFS262172:MFU262172 MPO262172:MPQ262172 MZK262172:MZM262172 NJG262172:NJI262172 NTC262172:NTE262172 OCY262172:ODA262172 OMU262172:OMW262172 OWQ262172:OWS262172 PGM262172:PGO262172 PQI262172:PQK262172 QAE262172:QAG262172 QKA262172:QKC262172 QTW262172:QTY262172 RDS262172:RDU262172 RNO262172:RNQ262172 RXK262172:RXM262172 SHG262172:SHI262172 SRC262172:SRE262172 TAY262172:TBA262172 TKU262172:TKW262172 TUQ262172:TUS262172 UEM262172:UEO262172 UOI262172:UOK262172 UYE262172:UYG262172 VIA262172:VIC262172 VRW262172:VRY262172 WBS262172:WBU262172 WLO262172:WLQ262172 WVK262172:WVM262172 C327708:E327708 IY327708:JA327708 SU327708:SW327708 ACQ327708:ACS327708 AMM327708:AMO327708 AWI327708:AWK327708 BGE327708:BGG327708 BQA327708:BQC327708 BZW327708:BZY327708 CJS327708:CJU327708 CTO327708:CTQ327708 DDK327708:DDM327708 DNG327708:DNI327708 DXC327708:DXE327708 EGY327708:EHA327708 EQU327708:EQW327708 FAQ327708:FAS327708 FKM327708:FKO327708 FUI327708:FUK327708 GEE327708:GEG327708 GOA327708:GOC327708 GXW327708:GXY327708 HHS327708:HHU327708 HRO327708:HRQ327708 IBK327708:IBM327708 ILG327708:ILI327708 IVC327708:IVE327708 JEY327708:JFA327708 JOU327708:JOW327708 JYQ327708:JYS327708 KIM327708:KIO327708 KSI327708:KSK327708 LCE327708:LCG327708 LMA327708:LMC327708 LVW327708:LVY327708 MFS327708:MFU327708 MPO327708:MPQ327708 MZK327708:MZM327708 NJG327708:NJI327708 NTC327708:NTE327708 OCY327708:ODA327708 OMU327708:OMW327708 OWQ327708:OWS327708 PGM327708:PGO327708 PQI327708:PQK327708 QAE327708:QAG327708 QKA327708:QKC327708 QTW327708:QTY327708 RDS327708:RDU327708 RNO327708:RNQ327708 RXK327708:RXM327708 SHG327708:SHI327708 SRC327708:SRE327708 TAY327708:TBA327708 TKU327708:TKW327708 TUQ327708:TUS327708 UEM327708:UEO327708 UOI327708:UOK327708 UYE327708:UYG327708 VIA327708:VIC327708 VRW327708:VRY327708 WBS327708:WBU327708 WLO327708:WLQ327708 WVK327708:WVM327708 C393244:E393244 IY393244:JA393244 SU393244:SW393244 ACQ393244:ACS393244 AMM393244:AMO393244 AWI393244:AWK393244 BGE393244:BGG393244 BQA393244:BQC393244 BZW393244:BZY393244 CJS393244:CJU393244 CTO393244:CTQ393244 DDK393244:DDM393244 DNG393244:DNI393244 DXC393244:DXE393244 EGY393244:EHA393244 EQU393244:EQW393244 FAQ393244:FAS393244 FKM393244:FKO393244 FUI393244:FUK393244 GEE393244:GEG393244 GOA393244:GOC393244 GXW393244:GXY393244 HHS393244:HHU393244 HRO393244:HRQ393244 IBK393244:IBM393244 ILG393244:ILI393244 IVC393244:IVE393244 JEY393244:JFA393244 JOU393244:JOW393244 JYQ393244:JYS393244 KIM393244:KIO393244 KSI393244:KSK393244 LCE393244:LCG393244 LMA393244:LMC393244 LVW393244:LVY393244 MFS393244:MFU393244 MPO393244:MPQ393244 MZK393244:MZM393244 NJG393244:NJI393244 NTC393244:NTE393244 OCY393244:ODA393244 OMU393244:OMW393244 OWQ393244:OWS393244 PGM393244:PGO393244 PQI393244:PQK393244 QAE393244:QAG393244 QKA393244:QKC393244 QTW393244:QTY393244 RDS393244:RDU393244 RNO393244:RNQ393244 RXK393244:RXM393244 SHG393244:SHI393244 SRC393244:SRE393244 TAY393244:TBA393244 TKU393244:TKW393244 TUQ393244:TUS393244 UEM393244:UEO393244 UOI393244:UOK393244 UYE393244:UYG393244 VIA393244:VIC393244 VRW393244:VRY393244 WBS393244:WBU393244 WLO393244:WLQ393244 WVK393244:WVM393244 C458780:E458780 IY458780:JA458780 SU458780:SW458780 ACQ458780:ACS458780 AMM458780:AMO458780 AWI458780:AWK458780 BGE458780:BGG458780 BQA458780:BQC458780 BZW458780:BZY458780 CJS458780:CJU458780 CTO458780:CTQ458780 DDK458780:DDM458780 DNG458780:DNI458780 DXC458780:DXE458780 EGY458780:EHA458780 EQU458780:EQW458780 FAQ458780:FAS458780 FKM458780:FKO458780 FUI458780:FUK458780 GEE458780:GEG458780 GOA458780:GOC458780 GXW458780:GXY458780 HHS458780:HHU458780 HRO458780:HRQ458780 IBK458780:IBM458780 ILG458780:ILI458780 IVC458780:IVE458780 JEY458780:JFA458780 JOU458780:JOW458780 JYQ458780:JYS458780 KIM458780:KIO458780 KSI458780:KSK458780 LCE458780:LCG458780 LMA458780:LMC458780 LVW458780:LVY458780 MFS458780:MFU458780 MPO458780:MPQ458780 MZK458780:MZM458780 NJG458780:NJI458780 NTC458780:NTE458780 OCY458780:ODA458780 OMU458780:OMW458780 OWQ458780:OWS458780 PGM458780:PGO458780 PQI458780:PQK458780 QAE458780:QAG458780 QKA458780:QKC458780 QTW458780:QTY458780 RDS458780:RDU458780 RNO458780:RNQ458780 RXK458780:RXM458780 SHG458780:SHI458780 SRC458780:SRE458780 TAY458780:TBA458780 TKU458780:TKW458780 TUQ458780:TUS458780 UEM458780:UEO458780 UOI458780:UOK458780 UYE458780:UYG458780 VIA458780:VIC458780 VRW458780:VRY458780 WBS458780:WBU458780 WLO458780:WLQ458780 WVK458780:WVM458780 C524316:E524316 IY524316:JA524316 SU524316:SW524316 ACQ524316:ACS524316 AMM524316:AMO524316 AWI524316:AWK524316 BGE524316:BGG524316 BQA524316:BQC524316 BZW524316:BZY524316 CJS524316:CJU524316 CTO524316:CTQ524316 DDK524316:DDM524316 DNG524316:DNI524316 DXC524316:DXE524316 EGY524316:EHA524316 EQU524316:EQW524316 FAQ524316:FAS524316 FKM524316:FKO524316 FUI524316:FUK524316 GEE524316:GEG524316 GOA524316:GOC524316 GXW524316:GXY524316 HHS524316:HHU524316 HRO524316:HRQ524316 IBK524316:IBM524316 ILG524316:ILI524316 IVC524316:IVE524316 JEY524316:JFA524316 JOU524316:JOW524316 JYQ524316:JYS524316 KIM524316:KIO524316 KSI524316:KSK524316 LCE524316:LCG524316 LMA524316:LMC524316 LVW524316:LVY524316 MFS524316:MFU524316 MPO524316:MPQ524316 MZK524316:MZM524316 NJG524316:NJI524316 NTC524316:NTE524316 OCY524316:ODA524316 OMU524316:OMW524316 OWQ524316:OWS524316 PGM524316:PGO524316 PQI524316:PQK524316 QAE524316:QAG524316 QKA524316:QKC524316 QTW524316:QTY524316 RDS524316:RDU524316 RNO524316:RNQ524316 RXK524316:RXM524316 SHG524316:SHI524316 SRC524316:SRE524316 TAY524316:TBA524316 TKU524316:TKW524316 TUQ524316:TUS524316 UEM524316:UEO524316 UOI524316:UOK524316 UYE524316:UYG524316 VIA524316:VIC524316 VRW524316:VRY524316 WBS524316:WBU524316 WLO524316:WLQ524316 WVK524316:WVM524316 C589852:E589852 IY589852:JA589852 SU589852:SW589852 ACQ589852:ACS589852 AMM589852:AMO589852 AWI589852:AWK589852 BGE589852:BGG589852 BQA589852:BQC589852 BZW589852:BZY589852 CJS589852:CJU589852 CTO589852:CTQ589852 DDK589852:DDM589852 DNG589852:DNI589852 DXC589852:DXE589852 EGY589852:EHA589852 EQU589852:EQW589852 FAQ589852:FAS589852 FKM589852:FKO589852 FUI589852:FUK589852 GEE589852:GEG589852 GOA589852:GOC589852 GXW589852:GXY589852 HHS589852:HHU589852 HRO589852:HRQ589852 IBK589852:IBM589852 ILG589852:ILI589852 IVC589852:IVE589852 JEY589852:JFA589852 JOU589852:JOW589852 JYQ589852:JYS589852 KIM589852:KIO589852 KSI589852:KSK589852 LCE589852:LCG589852 LMA589852:LMC589852 LVW589852:LVY589852 MFS589852:MFU589852 MPO589852:MPQ589852 MZK589852:MZM589852 NJG589852:NJI589852 NTC589852:NTE589852 OCY589852:ODA589852 OMU589852:OMW589852 OWQ589852:OWS589852 PGM589852:PGO589852 PQI589852:PQK589852 QAE589852:QAG589852 QKA589852:QKC589852 QTW589852:QTY589852 RDS589852:RDU589852 RNO589852:RNQ589852 RXK589852:RXM589852 SHG589852:SHI589852 SRC589852:SRE589852 TAY589852:TBA589852 TKU589852:TKW589852 TUQ589852:TUS589852 UEM589852:UEO589852 UOI589852:UOK589852 UYE589852:UYG589852 VIA589852:VIC589852 VRW589852:VRY589852 WBS589852:WBU589852 WLO589852:WLQ589852 WVK589852:WVM589852 C655388:E655388 IY655388:JA655388 SU655388:SW655388 ACQ655388:ACS655388 AMM655388:AMO655388 AWI655388:AWK655388 BGE655388:BGG655388 BQA655388:BQC655388 BZW655388:BZY655388 CJS655388:CJU655388 CTO655388:CTQ655388 DDK655388:DDM655388 DNG655388:DNI655388 DXC655388:DXE655388 EGY655388:EHA655388 EQU655388:EQW655388 FAQ655388:FAS655388 FKM655388:FKO655388 FUI655388:FUK655388 GEE655388:GEG655388 GOA655388:GOC655388 GXW655388:GXY655388 HHS655388:HHU655388 HRO655388:HRQ655388 IBK655388:IBM655388 ILG655388:ILI655388 IVC655388:IVE655388 JEY655388:JFA655388 JOU655388:JOW655388 JYQ655388:JYS655388 KIM655388:KIO655388 KSI655388:KSK655388 LCE655388:LCG655388 LMA655388:LMC655388 LVW655388:LVY655388 MFS655388:MFU655388 MPO655388:MPQ655388 MZK655388:MZM655388 NJG655388:NJI655388 NTC655388:NTE655388 OCY655388:ODA655388 OMU655388:OMW655388 OWQ655388:OWS655388 PGM655388:PGO655388 PQI655388:PQK655388 QAE655388:QAG655388 QKA655388:QKC655388 QTW655388:QTY655388 RDS655388:RDU655388 RNO655388:RNQ655388 RXK655388:RXM655388 SHG655388:SHI655388 SRC655388:SRE655388 TAY655388:TBA655388 TKU655388:TKW655388 TUQ655388:TUS655388 UEM655388:UEO655388 UOI655388:UOK655388 UYE655388:UYG655388 VIA655388:VIC655388 VRW655388:VRY655388 WBS655388:WBU655388 WLO655388:WLQ655388 WVK655388:WVM655388 C720924:E720924 IY720924:JA720924 SU720924:SW720924 ACQ720924:ACS720924 AMM720924:AMO720924 AWI720924:AWK720924 BGE720924:BGG720924 BQA720924:BQC720924 BZW720924:BZY720924 CJS720924:CJU720924 CTO720924:CTQ720924 DDK720924:DDM720924 DNG720924:DNI720924 DXC720924:DXE720924 EGY720924:EHA720924 EQU720924:EQW720924 FAQ720924:FAS720924 FKM720924:FKO720924 FUI720924:FUK720924 GEE720924:GEG720924 GOA720924:GOC720924 GXW720924:GXY720924 HHS720924:HHU720924 HRO720924:HRQ720924 IBK720924:IBM720924 ILG720924:ILI720924 IVC720924:IVE720924 JEY720924:JFA720924 JOU720924:JOW720924 JYQ720924:JYS720924 KIM720924:KIO720924 KSI720924:KSK720924 LCE720924:LCG720924 LMA720924:LMC720924 LVW720924:LVY720924 MFS720924:MFU720924 MPO720924:MPQ720924 MZK720924:MZM720924 NJG720924:NJI720924 NTC720924:NTE720924 OCY720924:ODA720924 OMU720924:OMW720924 OWQ720924:OWS720924 PGM720924:PGO720924 PQI720924:PQK720924 QAE720924:QAG720924 QKA720924:QKC720924 QTW720924:QTY720924 RDS720924:RDU720924 RNO720924:RNQ720924 RXK720924:RXM720924 SHG720924:SHI720924 SRC720924:SRE720924 TAY720924:TBA720924 TKU720924:TKW720924 TUQ720924:TUS720924 UEM720924:UEO720924 UOI720924:UOK720924 UYE720924:UYG720924 VIA720924:VIC720924 VRW720924:VRY720924 WBS720924:WBU720924 WLO720924:WLQ720924 WVK720924:WVM720924 C786460:E786460 IY786460:JA786460 SU786460:SW786460 ACQ786460:ACS786460 AMM786460:AMO786460 AWI786460:AWK786460 BGE786460:BGG786460 BQA786460:BQC786460 BZW786460:BZY786460 CJS786460:CJU786460 CTO786460:CTQ786460 DDK786460:DDM786460 DNG786460:DNI786460 DXC786460:DXE786460 EGY786460:EHA786460 EQU786460:EQW786460 FAQ786460:FAS786460 FKM786460:FKO786460 FUI786460:FUK786460 GEE786460:GEG786460 GOA786460:GOC786460 GXW786460:GXY786460 HHS786460:HHU786460 HRO786460:HRQ786460 IBK786460:IBM786460 ILG786460:ILI786460 IVC786460:IVE786460 JEY786460:JFA786460 JOU786460:JOW786460 JYQ786460:JYS786460 KIM786460:KIO786460 KSI786460:KSK786460 LCE786460:LCG786460 LMA786460:LMC786460 LVW786460:LVY786460 MFS786460:MFU786460 MPO786460:MPQ786460 MZK786460:MZM786460 NJG786460:NJI786460 NTC786460:NTE786460 OCY786460:ODA786460 OMU786460:OMW786460 OWQ786460:OWS786460 PGM786460:PGO786460 PQI786460:PQK786460 QAE786460:QAG786460 QKA786460:QKC786460 QTW786460:QTY786460 RDS786460:RDU786460 RNO786460:RNQ786460 RXK786460:RXM786460 SHG786460:SHI786460 SRC786460:SRE786460 TAY786460:TBA786460 TKU786460:TKW786460 TUQ786460:TUS786460 UEM786460:UEO786460 UOI786460:UOK786460 UYE786460:UYG786460 VIA786460:VIC786460 VRW786460:VRY786460 WBS786460:WBU786460 WLO786460:WLQ786460 WVK786460:WVM786460 C851996:E851996 IY851996:JA851996 SU851996:SW851996 ACQ851996:ACS851996 AMM851996:AMO851996 AWI851996:AWK851996 BGE851996:BGG851996 BQA851996:BQC851996 BZW851996:BZY851996 CJS851996:CJU851996 CTO851996:CTQ851996 DDK851996:DDM851996 DNG851996:DNI851996 DXC851996:DXE851996 EGY851996:EHA851996 EQU851996:EQW851996 FAQ851996:FAS851996 FKM851996:FKO851996 FUI851996:FUK851996 GEE851996:GEG851996 GOA851996:GOC851996 GXW851996:GXY851996 HHS851996:HHU851996 HRO851996:HRQ851996 IBK851996:IBM851996 ILG851996:ILI851996 IVC851996:IVE851996 JEY851996:JFA851996 JOU851996:JOW851996 JYQ851996:JYS851996 KIM851996:KIO851996 KSI851996:KSK851996 LCE851996:LCG851996 LMA851996:LMC851996 LVW851996:LVY851996 MFS851996:MFU851996 MPO851996:MPQ851996 MZK851996:MZM851996 NJG851996:NJI851996 NTC851996:NTE851996 OCY851996:ODA851996 OMU851996:OMW851996 OWQ851996:OWS851996 PGM851996:PGO851996 PQI851996:PQK851996 QAE851996:QAG851996 QKA851996:QKC851996 QTW851996:QTY851996 RDS851996:RDU851996 RNO851996:RNQ851996 RXK851996:RXM851996 SHG851996:SHI851996 SRC851996:SRE851996 TAY851996:TBA851996 TKU851996:TKW851996 TUQ851996:TUS851996 UEM851996:UEO851996 UOI851996:UOK851996 UYE851996:UYG851996 VIA851996:VIC851996 VRW851996:VRY851996 WBS851996:WBU851996 WLO851996:WLQ851996 WVK851996:WVM851996 C917532:E917532 IY917532:JA917532 SU917532:SW917532 ACQ917532:ACS917532 AMM917532:AMO917532 AWI917532:AWK917532 BGE917532:BGG917532 BQA917532:BQC917532 BZW917532:BZY917532 CJS917532:CJU917532 CTO917532:CTQ917532 DDK917532:DDM917532 DNG917532:DNI917532 DXC917532:DXE917532 EGY917532:EHA917532 EQU917532:EQW917532 FAQ917532:FAS917532 FKM917532:FKO917532 FUI917532:FUK917532 GEE917532:GEG917532 GOA917532:GOC917532 GXW917532:GXY917532 HHS917532:HHU917532 HRO917532:HRQ917532 IBK917532:IBM917532 ILG917532:ILI917532 IVC917532:IVE917532 JEY917532:JFA917532 JOU917532:JOW917532 JYQ917532:JYS917532 KIM917532:KIO917532 KSI917532:KSK917532 LCE917532:LCG917532 LMA917532:LMC917532 LVW917532:LVY917532 MFS917532:MFU917532 MPO917532:MPQ917532 MZK917532:MZM917532 NJG917532:NJI917532 NTC917532:NTE917532 OCY917532:ODA917532 OMU917532:OMW917532 OWQ917532:OWS917532 PGM917532:PGO917532 PQI917532:PQK917532 QAE917532:QAG917532 QKA917532:QKC917532 QTW917532:QTY917532 RDS917532:RDU917532 RNO917532:RNQ917532 RXK917532:RXM917532 SHG917532:SHI917532 SRC917532:SRE917532 TAY917532:TBA917532 TKU917532:TKW917532 TUQ917532:TUS917532 UEM917532:UEO917532 UOI917532:UOK917532 UYE917532:UYG917532 VIA917532:VIC917532 VRW917532:VRY917532 WBS917532:WBU917532 WLO917532:WLQ917532 WVK917532:WVM917532 C983068:E983068 IY983068:JA983068 SU983068:SW983068 ACQ983068:ACS983068 AMM983068:AMO983068 AWI983068:AWK983068 BGE983068:BGG983068 BQA983068:BQC983068 BZW983068:BZY983068 CJS983068:CJU983068 CTO983068:CTQ983068 DDK983068:DDM983068 DNG983068:DNI983068 DXC983068:DXE983068 EGY983068:EHA983068 EQU983068:EQW983068 FAQ983068:FAS983068 FKM983068:FKO983068 FUI983068:FUK983068 GEE983068:GEG983068 GOA983068:GOC983068 GXW983068:GXY983068 HHS983068:HHU983068 HRO983068:HRQ983068 IBK983068:IBM983068 ILG983068:ILI983068 IVC983068:IVE983068 JEY983068:JFA983068 JOU983068:JOW983068 JYQ983068:JYS983068 KIM983068:KIO983068 KSI983068:KSK983068 LCE983068:LCG983068 LMA983068:LMC983068 LVW983068:LVY983068 MFS983068:MFU983068 MPO983068:MPQ983068 MZK983068:MZM983068 NJG983068:NJI983068 NTC983068:NTE983068 OCY983068:ODA983068 OMU983068:OMW983068 OWQ983068:OWS983068 PGM983068:PGO983068 PQI983068:PQK983068 QAE983068:QAG983068 QKA983068:QKC983068 QTW983068:QTY983068 RDS983068:RDU983068 RNO983068:RNQ983068 RXK983068:RXM983068 SHG983068:SHI983068 SRC983068:SRE983068 TAY983068:TBA983068 TKU983068:TKW983068 TUQ983068:TUS983068 UEM983068:UEO983068 UOI983068:UOK983068 UYE983068:UYG983068 VIA983068:VIC983068 VRW983068:VRY983068 WBS983068:WBU983068 WLO983068:WLQ983068 WVK983068:WVM983068 H28:I28 JD28:JE28 SZ28:TA28 ACV28:ACW28 AMR28:AMS28 AWN28:AWO28 BGJ28:BGK28 BQF28:BQG28 CAB28:CAC28 CJX28:CJY28 CTT28:CTU28 DDP28:DDQ28 DNL28:DNM28 DXH28:DXI28 EHD28:EHE28 EQZ28:ERA28 FAV28:FAW28 FKR28:FKS28 FUN28:FUO28 GEJ28:GEK28 GOF28:GOG28 GYB28:GYC28 HHX28:HHY28 HRT28:HRU28 IBP28:IBQ28 ILL28:ILM28 IVH28:IVI28 JFD28:JFE28 JOZ28:JPA28 JYV28:JYW28 KIR28:KIS28 KSN28:KSO28 LCJ28:LCK28 LMF28:LMG28 LWB28:LWC28 MFX28:MFY28 MPT28:MPU28 MZP28:MZQ28 NJL28:NJM28 NTH28:NTI28 ODD28:ODE28 OMZ28:ONA28 OWV28:OWW28 PGR28:PGS28 PQN28:PQO28 QAJ28:QAK28 QKF28:QKG28 QUB28:QUC28 RDX28:RDY28 RNT28:RNU28 RXP28:RXQ28 SHL28:SHM28 SRH28:SRI28 TBD28:TBE28 TKZ28:TLA28 TUV28:TUW28 UER28:UES28 UON28:UOO28 UYJ28:UYK28 VIF28:VIG28 VSB28:VSC28 WBX28:WBY28 WLT28:WLU28 WVP28:WVQ28 H65564:I65564 JD65564:JE65564 SZ65564:TA65564 ACV65564:ACW65564 AMR65564:AMS65564 AWN65564:AWO65564 BGJ65564:BGK65564 BQF65564:BQG65564 CAB65564:CAC65564 CJX65564:CJY65564 CTT65564:CTU65564 DDP65564:DDQ65564 DNL65564:DNM65564 DXH65564:DXI65564 EHD65564:EHE65564 EQZ65564:ERA65564 FAV65564:FAW65564 FKR65564:FKS65564 FUN65564:FUO65564 GEJ65564:GEK65564 GOF65564:GOG65564 GYB65564:GYC65564 HHX65564:HHY65564 HRT65564:HRU65564 IBP65564:IBQ65564 ILL65564:ILM65564 IVH65564:IVI65564 JFD65564:JFE65564 JOZ65564:JPA65564 JYV65564:JYW65564 KIR65564:KIS65564 KSN65564:KSO65564 LCJ65564:LCK65564 LMF65564:LMG65564 LWB65564:LWC65564 MFX65564:MFY65564 MPT65564:MPU65564 MZP65564:MZQ65564 NJL65564:NJM65564 NTH65564:NTI65564 ODD65564:ODE65564 OMZ65564:ONA65564 OWV65564:OWW65564 PGR65564:PGS65564 PQN65564:PQO65564 QAJ65564:QAK65564 QKF65564:QKG65564 QUB65564:QUC65564 RDX65564:RDY65564 RNT65564:RNU65564 RXP65564:RXQ65564 SHL65564:SHM65564 SRH65564:SRI65564 TBD65564:TBE65564 TKZ65564:TLA65564 TUV65564:TUW65564 UER65564:UES65564 UON65564:UOO65564 UYJ65564:UYK65564 VIF65564:VIG65564 VSB65564:VSC65564 WBX65564:WBY65564 WLT65564:WLU65564 WVP65564:WVQ65564 H131100:I131100 JD131100:JE131100 SZ131100:TA131100 ACV131100:ACW131100 AMR131100:AMS131100 AWN131100:AWO131100 BGJ131100:BGK131100 BQF131100:BQG131100 CAB131100:CAC131100 CJX131100:CJY131100 CTT131100:CTU131100 DDP131100:DDQ131100 DNL131100:DNM131100 DXH131100:DXI131100 EHD131100:EHE131100 EQZ131100:ERA131100 FAV131100:FAW131100 FKR131100:FKS131100 FUN131100:FUO131100 GEJ131100:GEK131100 GOF131100:GOG131100 GYB131100:GYC131100 HHX131100:HHY131100 HRT131100:HRU131100 IBP131100:IBQ131100 ILL131100:ILM131100 IVH131100:IVI131100 JFD131100:JFE131100 JOZ131100:JPA131100 JYV131100:JYW131100 KIR131100:KIS131100 KSN131100:KSO131100 LCJ131100:LCK131100 LMF131100:LMG131100 LWB131100:LWC131100 MFX131100:MFY131100 MPT131100:MPU131100 MZP131100:MZQ131100 NJL131100:NJM131100 NTH131100:NTI131100 ODD131100:ODE131100 OMZ131100:ONA131100 OWV131100:OWW131100 PGR131100:PGS131100 PQN131100:PQO131100 QAJ131100:QAK131100 QKF131100:QKG131100 QUB131100:QUC131100 RDX131100:RDY131100 RNT131100:RNU131100 RXP131100:RXQ131100 SHL131100:SHM131100 SRH131100:SRI131100 TBD131100:TBE131100 TKZ131100:TLA131100 TUV131100:TUW131100 UER131100:UES131100 UON131100:UOO131100 UYJ131100:UYK131100 VIF131100:VIG131100 VSB131100:VSC131100 WBX131100:WBY131100 WLT131100:WLU131100 WVP131100:WVQ131100 H196636:I196636 JD196636:JE196636 SZ196636:TA196636 ACV196636:ACW196636 AMR196636:AMS196636 AWN196636:AWO196636 BGJ196636:BGK196636 BQF196636:BQG196636 CAB196636:CAC196636 CJX196636:CJY196636 CTT196636:CTU196636 DDP196636:DDQ196636 DNL196636:DNM196636 DXH196636:DXI196636 EHD196636:EHE196636 EQZ196636:ERA196636 FAV196636:FAW196636 FKR196636:FKS196636 FUN196636:FUO196636 GEJ196636:GEK196636 GOF196636:GOG196636 GYB196636:GYC196636 HHX196636:HHY196636 HRT196636:HRU196636 IBP196636:IBQ196636 ILL196636:ILM196636 IVH196636:IVI196636 JFD196636:JFE196636 JOZ196636:JPA196636 JYV196636:JYW196636 KIR196636:KIS196636 KSN196636:KSO196636 LCJ196636:LCK196636 LMF196636:LMG196636 LWB196636:LWC196636 MFX196636:MFY196636 MPT196636:MPU196636 MZP196636:MZQ196636 NJL196636:NJM196636 NTH196636:NTI196636 ODD196636:ODE196636 OMZ196636:ONA196636 OWV196636:OWW196636 PGR196636:PGS196636 PQN196636:PQO196636 QAJ196636:QAK196636 QKF196636:QKG196636 QUB196636:QUC196636 RDX196636:RDY196636 RNT196636:RNU196636 RXP196636:RXQ196636 SHL196636:SHM196636 SRH196636:SRI196636 TBD196636:TBE196636 TKZ196636:TLA196636 TUV196636:TUW196636 UER196636:UES196636 UON196636:UOO196636 UYJ196636:UYK196636 VIF196636:VIG196636 VSB196636:VSC196636 WBX196636:WBY196636 WLT196636:WLU196636 WVP196636:WVQ196636 H262172:I262172 JD262172:JE262172 SZ262172:TA262172 ACV262172:ACW262172 AMR262172:AMS262172 AWN262172:AWO262172 BGJ262172:BGK262172 BQF262172:BQG262172 CAB262172:CAC262172 CJX262172:CJY262172 CTT262172:CTU262172 DDP262172:DDQ262172 DNL262172:DNM262172 DXH262172:DXI262172 EHD262172:EHE262172 EQZ262172:ERA262172 FAV262172:FAW262172 FKR262172:FKS262172 FUN262172:FUO262172 GEJ262172:GEK262172 GOF262172:GOG262172 GYB262172:GYC262172 HHX262172:HHY262172 HRT262172:HRU262172 IBP262172:IBQ262172 ILL262172:ILM262172 IVH262172:IVI262172 JFD262172:JFE262172 JOZ262172:JPA262172 JYV262172:JYW262172 KIR262172:KIS262172 KSN262172:KSO262172 LCJ262172:LCK262172 LMF262172:LMG262172 LWB262172:LWC262172 MFX262172:MFY262172 MPT262172:MPU262172 MZP262172:MZQ262172 NJL262172:NJM262172 NTH262172:NTI262172 ODD262172:ODE262172 OMZ262172:ONA262172 OWV262172:OWW262172 PGR262172:PGS262172 PQN262172:PQO262172 QAJ262172:QAK262172 QKF262172:QKG262172 QUB262172:QUC262172 RDX262172:RDY262172 RNT262172:RNU262172 RXP262172:RXQ262172 SHL262172:SHM262172 SRH262172:SRI262172 TBD262172:TBE262172 TKZ262172:TLA262172 TUV262172:TUW262172 UER262172:UES262172 UON262172:UOO262172 UYJ262172:UYK262172 VIF262172:VIG262172 VSB262172:VSC262172 WBX262172:WBY262172 WLT262172:WLU262172 WVP262172:WVQ262172 H327708:I327708 JD327708:JE327708 SZ327708:TA327708 ACV327708:ACW327708 AMR327708:AMS327708 AWN327708:AWO327708 BGJ327708:BGK327708 BQF327708:BQG327708 CAB327708:CAC327708 CJX327708:CJY327708 CTT327708:CTU327708 DDP327708:DDQ327708 DNL327708:DNM327708 DXH327708:DXI327708 EHD327708:EHE327708 EQZ327708:ERA327708 FAV327708:FAW327708 FKR327708:FKS327708 FUN327708:FUO327708 GEJ327708:GEK327708 GOF327708:GOG327708 GYB327708:GYC327708 HHX327708:HHY327708 HRT327708:HRU327708 IBP327708:IBQ327708 ILL327708:ILM327708 IVH327708:IVI327708 JFD327708:JFE327708 JOZ327708:JPA327708 JYV327708:JYW327708 KIR327708:KIS327708 KSN327708:KSO327708 LCJ327708:LCK327708 LMF327708:LMG327708 LWB327708:LWC327708 MFX327708:MFY327708 MPT327708:MPU327708 MZP327708:MZQ327708 NJL327708:NJM327708 NTH327708:NTI327708 ODD327708:ODE327708 OMZ327708:ONA327708 OWV327708:OWW327708 PGR327708:PGS327708 PQN327708:PQO327708 QAJ327708:QAK327708 QKF327708:QKG327708 QUB327708:QUC327708 RDX327708:RDY327708 RNT327708:RNU327708 RXP327708:RXQ327708 SHL327708:SHM327708 SRH327708:SRI327708 TBD327708:TBE327708 TKZ327708:TLA327708 TUV327708:TUW327708 UER327708:UES327708 UON327708:UOO327708 UYJ327708:UYK327708 VIF327708:VIG327708 VSB327708:VSC327708 WBX327708:WBY327708 WLT327708:WLU327708 WVP327708:WVQ327708 H393244:I393244 JD393244:JE393244 SZ393244:TA393244 ACV393244:ACW393244 AMR393244:AMS393244 AWN393244:AWO393244 BGJ393244:BGK393244 BQF393244:BQG393244 CAB393244:CAC393244 CJX393244:CJY393244 CTT393244:CTU393244 DDP393244:DDQ393244 DNL393244:DNM393244 DXH393244:DXI393244 EHD393244:EHE393244 EQZ393244:ERA393244 FAV393244:FAW393244 FKR393244:FKS393244 FUN393244:FUO393244 GEJ393244:GEK393244 GOF393244:GOG393244 GYB393244:GYC393244 HHX393244:HHY393244 HRT393244:HRU393244 IBP393244:IBQ393244 ILL393244:ILM393244 IVH393244:IVI393244 JFD393244:JFE393244 JOZ393244:JPA393244 JYV393244:JYW393244 KIR393244:KIS393244 KSN393244:KSO393244 LCJ393244:LCK393244 LMF393244:LMG393244 LWB393244:LWC393244 MFX393244:MFY393244 MPT393244:MPU393244 MZP393244:MZQ393244 NJL393244:NJM393244 NTH393244:NTI393244 ODD393244:ODE393244 OMZ393244:ONA393244 OWV393244:OWW393244 PGR393244:PGS393244 PQN393244:PQO393244 QAJ393244:QAK393244 QKF393244:QKG393244 QUB393244:QUC393244 RDX393244:RDY393244 RNT393244:RNU393244 RXP393244:RXQ393244 SHL393244:SHM393244 SRH393244:SRI393244 TBD393244:TBE393244 TKZ393244:TLA393244 TUV393244:TUW393244 UER393244:UES393244 UON393244:UOO393244 UYJ393244:UYK393244 VIF393244:VIG393244 VSB393244:VSC393244 WBX393244:WBY393244 WLT393244:WLU393244 WVP393244:WVQ393244 H458780:I458780 JD458780:JE458780 SZ458780:TA458780 ACV458780:ACW458780 AMR458780:AMS458780 AWN458780:AWO458780 BGJ458780:BGK458780 BQF458780:BQG458780 CAB458780:CAC458780 CJX458780:CJY458780 CTT458780:CTU458780 DDP458780:DDQ458780 DNL458780:DNM458780 DXH458780:DXI458780 EHD458780:EHE458780 EQZ458780:ERA458780 FAV458780:FAW458780 FKR458780:FKS458780 FUN458780:FUO458780 GEJ458780:GEK458780 GOF458780:GOG458780 GYB458780:GYC458780 HHX458780:HHY458780 HRT458780:HRU458780 IBP458780:IBQ458780 ILL458780:ILM458780 IVH458780:IVI458780 JFD458780:JFE458780 JOZ458780:JPA458780 JYV458780:JYW458780 KIR458780:KIS458780 KSN458780:KSO458780 LCJ458780:LCK458780 LMF458780:LMG458780 LWB458780:LWC458780 MFX458780:MFY458780 MPT458780:MPU458780 MZP458780:MZQ458780 NJL458780:NJM458780 NTH458780:NTI458780 ODD458780:ODE458780 OMZ458780:ONA458780 OWV458780:OWW458780 PGR458780:PGS458780 PQN458780:PQO458780 QAJ458780:QAK458780 QKF458780:QKG458780 QUB458780:QUC458780 RDX458780:RDY458780 RNT458780:RNU458780 RXP458780:RXQ458780 SHL458780:SHM458780 SRH458780:SRI458780 TBD458780:TBE458780 TKZ458780:TLA458780 TUV458780:TUW458780 UER458780:UES458780 UON458780:UOO458780 UYJ458780:UYK458780 VIF458780:VIG458780 VSB458780:VSC458780 WBX458780:WBY458780 WLT458780:WLU458780 WVP458780:WVQ458780 H524316:I524316 JD524316:JE524316 SZ524316:TA524316 ACV524316:ACW524316 AMR524316:AMS524316 AWN524316:AWO524316 BGJ524316:BGK524316 BQF524316:BQG524316 CAB524316:CAC524316 CJX524316:CJY524316 CTT524316:CTU524316 DDP524316:DDQ524316 DNL524316:DNM524316 DXH524316:DXI524316 EHD524316:EHE524316 EQZ524316:ERA524316 FAV524316:FAW524316 FKR524316:FKS524316 FUN524316:FUO524316 GEJ524316:GEK524316 GOF524316:GOG524316 GYB524316:GYC524316 HHX524316:HHY524316 HRT524316:HRU524316 IBP524316:IBQ524316 ILL524316:ILM524316 IVH524316:IVI524316 JFD524316:JFE524316 JOZ524316:JPA524316 JYV524316:JYW524316 KIR524316:KIS524316 KSN524316:KSO524316 LCJ524316:LCK524316 LMF524316:LMG524316 LWB524316:LWC524316 MFX524316:MFY524316 MPT524316:MPU524316 MZP524316:MZQ524316 NJL524316:NJM524316 NTH524316:NTI524316 ODD524316:ODE524316 OMZ524316:ONA524316 OWV524316:OWW524316 PGR524316:PGS524316 PQN524316:PQO524316 QAJ524316:QAK524316 QKF524316:QKG524316 QUB524316:QUC524316 RDX524316:RDY524316 RNT524316:RNU524316 RXP524316:RXQ524316 SHL524316:SHM524316 SRH524316:SRI524316 TBD524316:TBE524316 TKZ524316:TLA524316 TUV524316:TUW524316 UER524316:UES524316 UON524316:UOO524316 UYJ524316:UYK524316 VIF524316:VIG524316 VSB524316:VSC524316 WBX524316:WBY524316 WLT524316:WLU524316 WVP524316:WVQ524316 H589852:I589852 JD589852:JE589852 SZ589852:TA589852 ACV589852:ACW589852 AMR589852:AMS589852 AWN589852:AWO589852 BGJ589852:BGK589852 BQF589852:BQG589852 CAB589852:CAC589852 CJX589852:CJY589852 CTT589852:CTU589852 DDP589852:DDQ589852 DNL589852:DNM589852 DXH589852:DXI589852 EHD589852:EHE589852 EQZ589852:ERA589852 FAV589852:FAW589852 FKR589852:FKS589852 FUN589852:FUO589852 GEJ589852:GEK589852 GOF589852:GOG589852 GYB589852:GYC589852 HHX589852:HHY589852 HRT589852:HRU589852 IBP589852:IBQ589852 ILL589852:ILM589852 IVH589852:IVI589852 JFD589852:JFE589852 JOZ589852:JPA589852 JYV589852:JYW589852 KIR589852:KIS589852 KSN589852:KSO589852 LCJ589852:LCK589852 LMF589852:LMG589852 LWB589852:LWC589852 MFX589852:MFY589852 MPT589852:MPU589852 MZP589852:MZQ589852 NJL589852:NJM589852 NTH589852:NTI589852 ODD589852:ODE589852 OMZ589852:ONA589852 OWV589852:OWW589852 PGR589852:PGS589852 PQN589852:PQO589852 QAJ589852:QAK589852 QKF589852:QKG589852 QUB589852:QUC589852 RDX589852:RDY589852 RNT589852:RNU589852 RXP589852:RXQ589852 SHL589852:SHM589852 SRH589852:SRI589852 TBD589852:TBE589852 TKZ589852:TLA589852 TUV589852:TUW589852 UER589852:UES589852 UON589852:UOO589852 UYJ589852:UYK589852 VIF589852:VIG589852 VSB589852:VSC589852 WBX589852:WBY589852 WLT589852:WLU589852 WVP589852:WVQ589852 H655388:I655388 JD655388:JE655388 SZ655388:TA655388 ACV655388:ACW655388 AMR655388:AMS655388 AWN655388:AWO655388 BGJ655388:BGK655388 BQF655388:BQG655388 CAB655388:CAC655388 CJX655388:CJY655388 CTT655388:CTU655388 DDP655388:DDQ655388 DNL655388:DNM655388 DXH655388:DXI655388 EHD655388:EHE655388 EQZ655388:ERA655388 FAV655388:FAW655388 FKR655388:FKS655388 FUN655388:FUO655388 GEJ655388:GEK655388 GOF655388:GOG655388 GYB655388:GYC655388 HHX655388:HHY655388 HRT655388:HRU655388 IBP655388:IBQ655388 ILL655388:ILM655388 IVH655388:IVI655388 JFD655388:JFE655388 JOZ655388:JPA655388 JYV655388:JYW655388 KIR655388:KIS655388 KSN655388:KSO655388 LCJ655388:LCK655388 LMF655388:LMG655388 LWB655388:LWC655388 MFX655388:MFY655388 MPT655388:MPU655388 MZP655388:MZQ655388 NJL655388:NJM655388 NTH655388:NTI655388 ODD655388:ODE655388 OMZ655388:ONA655388 OWV655388:OWW655388 PGR655388:PGS655388 PQN655388:PQO655388 QAJ655388:QAK655388 QKF655388:QKG655388 QUB655388:QUC655388 RDX655388:RDY655388 RNT655388:RNU655388 RXP655388:RXQ655388 SHL655388:SHM655388 SRH655388:SRI655388 TBD655388:TBE655388 TKZ655388:TLA655388 TUV655388:TUW655388 UER655388:UES655388 UON655388:UOO655388 UYJ655388:UYK655388 VIF655388:VIG655388 VSB655388:VSC655388 WBX655388:WBY655388 WLT655388:WLU655388 WVP655388:WVQ655388 H720924:I720924 JD720924:JE720924 SZ720924:TA720924 ACV720924:ACW720924 AMR720924:AMS720924 AWN720924:AWO720924 BGJ720924:BGK720924 BQF720924:BQG720924 CAB720924:CAC720924 CJX720924:CJY720924 CTT720924:CTU720924 DDP720924:DDQ720924 DNL720924:DNM720924 DXH720924:DXI720924 EHD720924:EHE720924 EQZ720924:ERA720924 FAV720924:FAW720924 FKR720924:FKS720924 FUN720924:FUO720924 GEJ720924:GEK720924 GOF720924:GOG720924 GYB720924:GYC720924 HHX720924:HHY720924 HRT720924:HRU720924 IBP720924:IBQ720924 ILL720924:ILM720924 IVH720924:IVI720924 JFD720924:JFE720924 JOZ720924:JPA720924 JYV720924:JYW720924 KIR720924:KIS720924 KSN720924:KSO720924 LCJ720924:LCK720924 LMF720924:LMG720924 LWB720924:LWC720924 MFX720924:MFY720924 MPT720924:MPU720924 MZP720924:MZQ720924 NJL720924:NJM720924 NTH720924:NTI720924 ODD720924:ODE720924 OMZ720924:ONA720924 OWV720924:OWW720924 PGR720924:PGS720924 PQN720924:PQO720924 QAJ720924:QAK720924 QKF720924:QKG720924 QUB720924:QUC720924 RDX720924:RDY720924 RNT720924:RNU720924 RXP720924:RXQ720924 SHL720924:SHM720924 SRH720924:SRI720924 TBD720924:TBE720924 TKZ720924:TLA720924 TUV720924:TUW720924 UER720924:UES720924 UON720924:UOO720924 UYJ720924:UYK720924 VIF720924:VIG720924 VSB720924:VSC720924 WBX720924:WBY720924 WLT720924:WLU720924 WVP720924:WVQ720924 H786460:I786460 JD786460:JE786460 SZ786460:TA786460 ACV786460:ACW786460 AMR786460:AMS786460 AWN786460:AWO786460 BGJ786460:BGK786460 BQF786460:BQG786460 CAB786460:CAC786460 CJX786460:CJY786460 CTT786460:CTU786460 DDP786460:DDQ786460 DNL786460:DNM786460 DXH786460:DXI786460 EHD786460:EHE786460 EQZ786460:ERA786460 FAV786460:FAW786460 FKR786460:FKS786460 FUN786460:FUO786460 GEJ786460:GEK786460 GOF786460:GOG786460 GYB786460:GYC786460 HHX786460:HHY786460 HRT786460:HRU786460 IBP786460:IBQ786460 ILL786460:ILM786460 IVH786460:IVI786460 JFD786460:JFE786460 JOZ786460:JPA786460 JYV786460:JYW786460 KIR786460:KIS786460 KSN786460:KSO786460 LCJ786460:LCK786460 LMF786460:LMG786460 LWB786460:LWC786460 MFX786460:MFY786460 MPT786460:MPU786460 MZP786460:MZQ786460 NJL786460:NJM786460 NTH786460:NTI786460 ODD786460:ODE786460 OMZ786460:ONA786460 OWV786460:OWW786460 PGR786460:PGS786460 PQN786460:PQO786460 QAJ786460:QAK786460 QKF786460:QKG786460 QUB786460:QUC786460 RDX786460:RDY786460 RNT786460:RNU786460 RXP786460:RXQ786460 SHL786460:SHM786460 SRH786460:SRI786460 TBD786460:TBE786460 TKZ786460:TLA786460 TUV786460:TUW786460 UER786460:UES786460 UON786460:UOO786460 UYJ786460:UYK786460 VIF786460:VIG786460 VSB786460:VSC786460 WBX786460:WBY786460 WLT786460:WLU786460 WVP786460:WVQ786460 H851996:I851996 JD851996:JE851996 SZ851996:TA851996 ACV851996:ACW851996 AMR851996:AMS851996 AWN851996:AWO851996 BGJ851996:BGK851996 BQF851996:BQG851996 CAB851996:CAC851996 CJX851996:CJY851996 CTT851996:CTU851996 DDP851996:DDQ851996 DNL851996:DNM851996 DXH851996:DXI851996 EHD851996:EHE851996 EQZ851996:ERA851996 FAV851996:FAW851996 FKR851996:FKS851996 FUN851996:FUO851996 GEJ851996:GEK851996 GOF851996:GOG851996 GYB851996:GYC851996 HHX851996:HHY851996 HRT851996:HRU851996 IBP851996:IBQ851996 ILL851996:ILM851996 IVH851996:IVI851996 JFD851996:JFE851996 JOZ851996:JPA851996 JYV851996:JYW851996 KIR851996:KIS851996 KSN851996:KSO851996 LCJ851996:LCK851996 LMF851996:LMG851996 LWB851996:LWC851996 MFX851996:MFY851996 MPT851996:MPU851996 MZP851996:MZQ851996 NJL851996:NJM851996 NTH851996:NTI851996 ODD851996:ODE851996 OMZ851996:ONA851996 OWV851996:OWW851996 PGR851996:PGS851996 PQN851996:PQO851996 QAJ851996:QAK851996 QKF851996:QKG851996 QUB851996:QUC851996 RDX851996:RDY851996 RNT851996:RNU851996 RXP851996:RXQ851996 SHL851996:SHM851996 SRH851996:SRI851996 TBD851996:TBE851996 TKZ851996:TLA851996 TUV851996:TUW851996 UER851996:UES851996 UON851996:UOO851996 UYJ851996:UYK851996 VIF851996:VIG851996 VSB851996:VSC851996 WBX851996:WBY851996 WLT851996:WLU851996 WVP851996:WVQ851996 H917532:I917532 JD917532:JE917532 SZ917532:TA917532 ACV917532:ACW917532 AMR917532:AMS917532 AWN917532:AWO917532 BGJ917532:BGK917532 BQF917532:BQG917532 CAB917532:CAC917532 CJX917532:CJY917532 CTT917532:CTU917532 DDP917532:DDQ917532 DNL917532:DNM917532 DXH917532:DXI917532 EHD917532:EHE917532 EQZ917532:ERA917532 FAV917532:FAW917532 FKR917532:FKS917532 FUN917532:FUO917532 GEJ917532:GEK917532 GOF917532:GOG917532 GYB917532:GYC917532 HHX917532:HHY917532 HRT917532:HRU917532 IBP917532:IBQ917532 ILL917532:ILM917532 IVH917532:IVI917532 JFD917532:JFE917532 JOZ917532:JPA917532 JYV917532:JYW917532 KIR917532:KIS917532 KSN917532:KSO917532 LCJ917532:LCK917532 LMF917532:LMG917532 LWB917532:LWC917532 MFX917532:MFY917532 MPT917532:MPU917532 MZP917532:MZQ917532 NJL917532:NJM917532 NTH917532:NTI917532 ODD917532:ODE917532 OMZ917532:ONA917532 OWV917532:OWW917532 PGR917532:PGS917532 PQN917532:PQO917532 QAJ917532:QAK917532 QKF917532:QKG917532 QUB917532:QUC917532 RDX917532:RDY917532 RNT917532:RNU917532 RXP917532:RXQ917532 SHL917532:SHM917532 SRH917532:SRI917532 TBD917532:TBE917532 TKZ917532:TLA917532 TUV917532:TUW917532 UER917532:UES917532 UON917532:UOO917532 UYJ917532:UYK917532 VIF917532:VIG917532 VSB917532:VSC917532 WBX917532:WBY917532 WLT917532:WLU917532 WVP917532:WVQ917532 H983068:I983068 JD983068:JE983068 SZ983068:TA983068 ACV983068:ACW983068 AMR983068:AMS983068 AWN983068:AWO983068 BGJ983068:BGK983068 BQF983068:BQG983068 CAB983068:CAC983068 CJX983068:CJY983068 CTT983068:CTU983068 DDP983068:DDQ983068 DNL983068:DNM983068 DXH983068:DXI983068 EHD983068:EHE983068 EQZ983068:ERA983068 FAV983068:FAW983068 FKR983068:FKS983068 FUN983068:FUO983068 GEJ983068:GEK983068 GOF983068:GOG983068 GYB983068:GYC983068 HHX983068:HHY983068 HRT983068:HRU983068 IBP983068:IBQ983068 ILL983068:ILM983068 IVH983068:IVI983068 JFD983068:JFE983068 JOZ983068:JPA983068 JYV983068:JYW983068 KIR983068:KIS983068 KSN983068:KSO983068 LCJ983068:LCK983068 LMF983068:LMG983068 LWB983068:LWC983068 MFX983068:MFY983068 MPT983068:MPU983068 MZP983068:MZQ983068 NJL983068:NJM983068 NTH983068:NTI983068 ODD983068:ODE983068 OMZ983068:ONA983068 OWV983068:OWW983068 PGR983068:PGS983068 PQN983068:PQO983068 QAJ983068:QAK983068 QKF983068:QKG983068 QUB983068:QUC983068 RDX983068:RDY983068 RNT983068:RNU983068 RXP983068:RXQ983068 SHL983068:SHM983068 SRH983068:SRI983068 TBD983068:TBE983068 TKZ983068:TLA983068 TUV983068:TUW983068 UER983068:UES983068 UON983068:UOO983068 UYJ983068:UYK983068 VIF983068:VIG983068 VSB983068:VSC983068 WBX983068:WBY983068 WLT983068:WLU983068 WVP983068:WVQ983068 H42:I42 JD42:JE42 SZ42:TA42 ACV42:ACW42 AMR42:AMS42 AWN42:AWO42 BGJ42:BGK42 BQF42:BQG42 CAB42:CAC42 CJX42:CJY42 CTT42:CTU42 DDP42:DDQ42 DNL42:DNM42 DXH42:DXI42 EHD42:EHE42 EQZ42:ERA42 FAV42:FAW42 FKR42:FKS42 FUN42:FUO42 GEJ42:GEK42 GOF42:GOG42 GYB42:GYC42 HHX42:HHY42 HRT42:HRU42 IBP42:IBQ42 ILL42:ILM42 IVH42:IVI42 JFD42:JFE42 JOZ42:JPA42 JYV42:JYW42 KIR42:KIS42 KSN42:KSO42 LCJ42:LCK42 LMF42:LMG42 LWB42:LWC42 MFX42:MFY42 MPT42:MPU42 MZP42:MZQ42 NJL42:NJM42 NTH42:NTI42 ODD42:ODE42 OMZ42:ONA42 OWV42:OWW42 PGR42:PGS42 PQN42:PQO42 QAJ42:QAK42 QKF42:QKG42 QUB42:QUC42 RDX42:RDY42 RNT42:RNU42 RXP42:RXQ42 SHL42:SHM42 SRH42:SRI42 TBD42:TBE42 TKZ42:TLA42 TUV42:TUW42 UER42:UES42 UON42:UOO42 UYJ42:UYK42 VIF42:VIG42 VSB42:VSC42 WBX42:WBY42 WLT42:WLU42 WVP42:WVQ42 H65578:I65578 JD65578:JE65578 SZ65578:TA65578 ACV65578:ACW65578 AMR65578:AMS65578 AWN65578:AWO65578 BGJ65578:BGK65578 BQF65578:BQG65578 CAB65578:CAC65578 CJX65578:CJY65578 CTT65578:CTU65578 DDP65578:DDQ65578 DNL65578:DNM65578 DXH65578:DXI65578 EHD65578:EHE65578 EQZ65578:ERA65578 FAV65578:FAW65578 FKR65578:FKS65578 FUN65578:FUO65578 GEJ65578:GEK65578 GOF65578:GOG65578 GYB65578:GYC65578 HHX65578:HHY65578 HRT65578:HRU65578 IBP65578:IBQ65578 ILL65578:ILM65578 IVH65578:IVI65578 JFD65578:JFE65578 JOZ65578:JPA65578 JYV65578:JYW65578 KIR65578:KIS65578 KSN65578:KSO65578 LCJ65578:LCK65578 LMF65578:LMG65578 LWB65578:LWC65578 MFX65578:MFY65578 MPT65578:MPU65578 MZP65578:MZQ65578 NJL65578:NJM65578 NTH65578:NTI65578 ODD65578:ODE65578 OMZ65578:ONA65578 OWV65578:OWW65578 PGR65578:PGS65578 PQN65578:PQO65578 QAJ65578:QAK65578 QKF65578:QKG65578 QUB65578:QUC65578 RDX65578:RDY65578 RNT65578:RNU65578 RXP65578:RXQ65578 SHL65578:SHM65578 SRH65578:SRI65578 TBD65578:TBE65578 TKZ65578:TLA65578 TUV65578:TUW65578 UER65578:UES65578 UON65578:UOO65578 UYJ65578:UYK65578 VIF65578:VIG65578 VSB65578:VSC65578 WBX65578:WBY65578 WLT65578:WLU65578 WVP65578:WVQ65578 H131114:I131114 JD131114:JE131114 SZ131114:TA131114 ACV131114:ACW131114 AMR131114:AMS131114 AWN131114:AWO131114 BGJ131114:BGK131114 BQF131114:BQG131114 CAB131114:CAC131114 CJX131114:CJY131114 CTT131114:CTU131114 DDP131114:DDQ131114 DNL131114:DNM131114 DXH131114:DXI131114 EHD131114:EHE131114 EQZ131114:ERA131114 FAV131114:FAW131114 FKR131114:FKS131114 FUN131114:FUO131114 GEJ131114:GEK131114 GOF131114:GOG131114 GYB131114:GYC131114 HHX131114:HHY131114 HRT131114:HRU131114 IBP131114:IBQ131114 ILL131114:ILM131114 IVH131114:IVI131114 JFD131114:JFE131114 JOZ131114:JPA131114 JYV131114:JYW131114 KIR131114:KIS131114 KSN131114:KSO131114 LCJ131114:LCK131114 LMF131114:LMG131114 LWB131114:LWC131114 MFX131114:MFY131114 MPT131114:MPU131114 MZP131114:MZQ131114 NJL131114:NJM131114 NTH131114:NTI131114 ODD131114:ODE131114 OMZ131114:ONA131114 OWV131114:OWW131114 PGR131114:PGS131114 PQN131114:PQO131114 QAJ131114:QAK131114 QKF131114:QKG131114 QUB131114:QUC131114 RDX131114:RDY131114 RNT131114:RNU131114 RXP131114:RXQ131114 SHL131114:SHM131114 SRH131114:SRI131114 TBD131114:TBE131114 TKZ131114:TLA131114 TUV131114:TUW131114 UER131114:UES131114 UON131114:UOO131114 UYJ131114:UYK131114 VIF131114:VIG131114 VSB131114:VSC131114 WBX131114:WBY131114 WLT131114:WLU131114 WVP131114:WVQ131114 H196650:I196650 JD196650:JE196650 SZ196650:TA196650 ACV196650:ACW196650 AMR196650:AMS196650 AWN196650:AWO196650 BGJ196650:BGK196650 BQF196650:BQG196650 CAB196650:CAC196650 CJX196650:CJY196650 CTT196650:CTU196650 DDP196650:DDQ196650 DNL196650:DNM196650 DXH196650:DXI196650 EHD196650:EHE196650 EQZ196650:ERA196650 FAV196650:FAW196650 FKR196650:FKS196650 FUN196650:FUO196650 GEJ196650:GEK196650 GOF196650:GOG196650 GYB196650:GYC196650 HHX196650:HHY196650 HRT196650:HRU196650 IBP196650:IBQ196650 ILL196650:ILM196650 IVH196650:IVI196650 JFD196650:JFE196650 JOZ196650:JPA196650 JYV196650:JYW196650 KIR196650:KIS196650 KSN196650:KSO196650 LCJ196650:LCK196650 LMF196650:LMG196650 LWB196650:LWC196650 MFX196650:MFY196650 MPT196650:MPU196650 MZP196650:MZQ196650 NJL196650:NJM196650 NTH196650:NTI196650 ODD196650:ODE196650 OMZ196650:ONA196650 OWV196650:OWW196650 PGR196650:PGS196650 PQN196650:PQO196650 QAJ196650:QAK196650 QKF196650:QKG196650 QUB196650:QUC196650 RDX196650:RDY196650 RNT196650:RNU196650 RXP196650:RXQ196650 SHL196650:SHM196650 SRH196650:SRI196650 TBD196650:TBE196650 TKZ196650:TLA196650 TUV196650:TUW196650 UER196650:UES196650 UON196650:UOO196650 UYJ196650:UYK196650 VIF196650:VIG196650 VSB196650:VSC196650 WBX196650:WBY196650 WLT196650:WLU196650 WVP196650:WVQ196650 H262186:I262186 JD262186:JE262186 SZ262186:TA262186 ACV262186:ACW262186 AMR262186:AMS262186 AWN262186:AWO262186 BGJ262186:BGK262186 BQF262186:BQG262186 CAB262186:CAC262186 CJX262186:CJY262186 CTT262186:CTU262186 DDP262186:DDQ262186 DNL262186:DNM262186 DXH262186:DXI262186 EHD262186:EHE262186 EQZ262186:ERA262186 FAV262186:FAW262186 FKR262186:FKS262186 FUN262186:FUO262186 GEJ262186:GEK262186 GOF262186:GOG262186 GYB262186:GYC262186 HHX262186:HHY262186 HRT262186:HRU262186 IBP262186:IBQ262186 ILL262186:ILM262186 IVH262186:IVI262186 JFD262186:JFE262186 JOZ262186:JPA262186 JYV262186:JYW262186 KIR262186:KIS262186 KSN262186:KSO262186 LCJ262186:LCK262186 LMF262186:LMG262186 LWB262186:LWC262186 MFX262186:MFY262186 MPT262186:MPU262186 MZP262186:MZQ262186 NJL262186:NJM262186 NTH262186:NTI262186 ODD262186:ODE262186 OMZ262186:ONA262186 OWV262186:OWW262186 PGR262186:PGS262186 PQN262186:PQO262186 QAJ262186:QAK262186 QKF262186:QKG262186 QUB262186:QUC262186 RDX262186:RDY262186 RNT262186:RNU262186 RXP262186:RXQ262186 SHL262186:SHM262186 SRH262186:SRI262186 TBD262186:TBE262186 TKZ262186:TLA262186 TUV262186:TUW262186 UER262186:UES262186 UON262186:UOO262186 UYJ262186:UYK262186 VIF262186:VIG262186 VSB262186:VSC262186 WBX262186:WBY262186 WLT262186:WLU262186 WVP262186:WVQ262186 H327722:I327722 JD327722:JE327722 SZ327722:TA327722 ACV327722:ACW327722 AMR327722:AMS327722 AWN327722:AWO327722 BGJ327722:BGK327722 BQF327722:BQG327722 CAB327722:CAC327722 CJX327722:CJY327722 CTT327722:CTU327722 DDP327722:DDQ327722 DNL327722:DNM327722 DXH327722:DXI327722 EHD327722:EHE327722 EQZ327722:ERA327722 FAV327722:FAW327722 FKR327722:FKS327722 FUN327722:FUO327722 GEJ327722:GEK327722 GOF327722:GOG327722 GYB327722:GYC327722 HHX327722:HHY327722 HRT327722:HRU327722 IBP327722:IBQ327722 ILL327722:ILM327722 IVH327722:IVI327722 JFD327722:JFE327722 JOZ327722:JPA327722 JYV327722:JYW327722 KIR327722:KIS327722 KSN327722:KSO327722 LCJ327722:LCK327722 LMF327722:LMG327722 LWB327722:LWC327722 MFX327722:MFY327722 MPT327722:MPU327722 MZP327722:MZQ327722 NJL327722:NJM327722 NTH327722:NTI327722 ODD327722:ODE327722 OMZ327722:ONA327722 OWV327722:OWW327722 PGR327722:PGS327722 PQN327722:PQO327722 QAJ327722:QAK327722 QKF327722:QKG327722 QUB327722:QUC327722 RDX327722:RDY327722 RNT327722:RNU327722 RXP327722:RXQ327722 SHL327722:SHM327722 SRH327722:SRI327722 TBD327722:TBE327722 TKZ327722:TLA327722 TUV327722:TUW327722 UER327722:UES327722 UON327722:UOO327722 UYJ327722:UYK327722 VIF327722:VIG327722 VSB327722:VSC327722 WBX327722:WBY327722 WLT327722:WLU327722 WVP327722:WVQ327722 H393258:I393258 JD393258:JE393258 SZ393258:TA393258 ACV393258:ACW393258 AMR393258:AMS393258 AWN393258:AWO393258 BGJ393258:BGK393258 BQF393258:BQG393258 CAB393258:CAC393258 CJX393258:CJY393258 CTT393258:CTU393258 DDP393258:DDQ393258 DNL393258:DNM393258 DXH393258:DXI393258 EHD393258:EHE393258 EQZ393258:ERA393258 FAV393258:FAW393258 FKR393258:FKS393258 FUN393258:FUO393258 GEJ393258:GEK393258 GOF393258:GOG393258 GYB393258:GYC393258 HHX393258:HHY393258 HRT393258:HRU393258 IBP393258:IBQ393258 ILL393258:ILM393258 IVH393258:IVI393258 JFD393258:JFE393258 JOZ393258:JPA393258 JYV393258:JYW393258 KIR393258:KIS393258 KSN393258:KSO393258 LCJ393258:LCK393258 LMF393258:LMG393258 LWB393258:LWC393258 MFX393258:MFY393258 MPT393258:MPU393258 MZP393258:MZQ393258 NJL393258:NJM393258 NTH393258:NTI393258 ODD393258:ODE393258 OMZ393258:ONA393258 OWV393258:OWW393258 PGR393258:PGS393258 PQN393258:PQO393258 QAJ393258:QAK393258 QKF393258:QKG393258 QUB393258:QUC393258 RDX393258:RDY393258 RNT393258:RNU393258 RXP393258:RXQ393258 SHL393258:SHM393258 SRH393258:SRI393258 TBD393258:TBE393258 TKZ393258:TLA393258 TUV393258:TUW393258 UER393258:UES393258 UON393258:UOO393258 UYJ393258:UYK393258 VIF393258:VIG393258 VSB393258:VSC393258 WBX393258:WBY393258 WLT393258:WLU393258 WVP393258:WVQ393258 H458794:I458794 JD458794:JE458794 SZ458794:TA458794 ACV458794:ACW458794 AMR458794:AMS458794 AWN458794:AWO458794 BGJ458794:BGK458794 BQF458794:BQG458794 CAB458794:CAC458794 CJX458794:CJY458794 CTT458794:CTU458794 DDP458794:DDQ458794 DNL458794:DNM458794 DXH458794:DXI458794 EHD458794:EHE458794 EQZ458794:ERA458794 FAV458794:FAW458794 FKR458794:FKS458794 FUN458794:FUO458794 GEJ458794:GEK458794 GOF458794:GOG458794 GYB458794:GYC458794 HHX458794:HHY458794 HRT458794:HRU458794 IBP458794:IBQ458794 ILL458794:ILM458794 IVH458794:IVI458794 JFD458794:JFE458794 JOZ458794:JPA458794 JYV458794:JYW458794 KIR458794:KIS458794 KSN458794:KSO458794 LCJ458794:LCK458794 LMF458794:LMG458794 LWB458794:LWC458794 MFX458794:MFY458794 MPT458794:MPU458794 MZP458794:MZQ458794 NJL458794:NJM458794 NTH458794:NTI458794 ODD458794:ODE458794 OMZ458794:ONA458794 OWV458794:OWW458794 PGR458794:PGS458794 PQN458794:PQO458794 QAJ458794:QAK458794 QKF458794:QKG458794 QUB458794:QUC458794 RDX458794:RDY458794 RNT458794:RNU458794 RXP458794:RXQ458794 SHL458794:SHM458794 SRH458794:SRI458794 TBD458794:TBE458794 TKZ458794:TLA458794 TUV458794:TUW458794 UER458794:UES458794 UON458794:UOO458794 UYJ458794:UYK458794 VIF458794:VIG458794 VSB458794:VSC458794 WBX458794:WBY458794 WLT458794:WLU458794 WVP458794:WVQ458794 H524330:I524330 JD524330:JE524330 SZ524330:TA524330 ACV524330:ACW524330 AMR524330:AMS524330 AWN524330:AWO524330 BGJ524330:BGK524330 BQF524330:BQG524330 CAB524330:CAC524330 CJX524330:CJY524330 CTT524330:CTU524330 DDP524330:DDQ524330 DNL524330:DNM524330 DXH524330:DXI524330 EHD524330:EHE524330 EQZ524330:ERA524330 FAV524330:FAW524330 FKR524330:FKS524330 FUN524330:FUO524330 GEJ524330:GEK524330 GOF524330:GOG524330 GYB524330:GYC524330 HHX524330:HHY524330 HRT524330:HRU524330 IBP524330:IBQ524330 ILL524330:ILM524330 IVH524330:IVI524330 JFD524330:JFE524330 JOZ524330:JPA524330 JYV524330:JYW524330 KIR524330:KIS524330 KSN524330:KSO524330 LCJ524330:LCK524330 LMF524330:LMG524330 LWB524330:LWC524330 MFX524330:MFY524330 MPT524330:MPU524330 MZP524330:MZQ524330 NJL524330:NJM524330 NTH524330:NTI524330 ODD524330:ODE524330 OMZ524330:ONA524330 OWV524330:OWW524330 PGR524330:PGS524330 PQN524330:PQO524330 QAJ524330:QAK524330 QKF524330:QKG524330 QUB524330:QUC524330 RDX524330:RDY524330 RNT524330:RNU524330 RXP524330:RXQ524330 SHL524330:SHM524330 SRH524330:SRI524330 TBD524330:TBE524330 TKZ524330:TLA524330 TUV524330:TUW524330 UER524330:UES524330 UON524330:UOO524330 UYJ524330:UYK524330 VIF524330:VIG524330 VSB524330:VSC524330 WBX524330:WBY524330 WLT524330:WLU524330 WVP524330:WVQ524330 H589866:I589866 JD589866:JE589866 SZ589866:TA589866 ACV589866:ACW589866 AMR589866:AMS589866 AWN589866:AWO589866 BGJ589866:BGK589866 BQF589866:BQG589866 CAB589866:CAC589866 CJX589866:CJY589866 CTT589866:CTU589866 DDP589866:DDQ589866 DNL589866:DNM589866 DXH589866:DXI589866 EHD589866:EHE589866 EQZ589866:ERA589866 FAV589866:FAW589866 FKR589866:FKS589866 FUN589866:FUO589866 GEJ589866:GEK589866 GOF589866:GOG589866 GYB589866:GYC589866 HHX589866:HHY589866 HRT589866:HRU589866 IBP589866:IBQ589866 ILL589866:ILM589866 IVH589866:IVI589866 JFD589866:JFE589866 JOZ589866:JPA589866 JYV589866:JYW589866 KIR589866:KIS589866 KSN589866:KSO589866 LCJ589866:LCK589866 LMF589866:LMG589866 LWB589866:LWC589866 MFX589866:MFY589866 MPT589866:MPU589866 MZP589866:MZQ589866 NJL589866:NJM589866 NTH589866:NTI589866 ODD589866:ODE589866 OMZ589866:ONA589866 OWV589866:OWW589866 PGR589866:PGS589866 PQN589866:PQO589866 QAJ589866:QAK589866 QKF589866:QKG589866 QUB589866:QUC589866 RDX589866:RDY589866 RNT589866:RNU589866 RXP589866:RXQ589866 SHL589866:SHM589866 SRH589866:SRI589866 TBD589866:TBE589866 TKZ589866:TLA589866 TUV589866:TUW589866 UER589866:UES589866 UON589866:UOO589866 UYJ589866:UYK589866 VIF589866:VIG589866 VSB589866:VSC589866 WBX589866:WBY589866 WLT589866:WLU589866 WVP589866:WVQ589866 H655402:I655402 JD655402:JE655402 SZ655402:TA655402 ACV655402:ACW655402 AMR655402:AMS655402 AWN655402:AWO655402 BGJ655402:BGK655402 BQF655402:BQG655402 CAB655402:CAC655402 CJX655402:CJY655402 CTT655402:CTU655402 DDP655402:DDQ655402 DNL655402:DNM655402 DXH655402:DXI655402 EHD655402:EHE655402 EQZ655402:ERA655402 FAV655402:FAW655402 FKR655402:FKS655402 FUN655402:FUO655402 GEJ655402:GEK655402 GOF655402:GOG655402 GYB655402:GYC655402 HHX655402:HHY655402 HRT655402:HRU655402 IBP655402:IBQ655402 ILL655402:ILM655402 IVH655402:IVI655402 JFD655402:JFE655402 JOZ655402:JPA655402 JYV655402:JYW655402 KIR655402:KIS655402 KSN655402:KSO655402 LCJ655402:LCK655402 LMF655402:LMG655402 LWB655402:LWC655402 MFX655402:MFY655402 MPT655402:MPU655402 MZP655402:MZQ655402 NJL655402:NJM655402 NTH655402:NTI655402 ODD655402:ODE655402 OMZ655402:ONA655402 OWV655402:OWW655402 PGR655402:PGS655402 PQN655402:PQO655402 QAJ655402:QAK655402 QKF655402:QKG655402 QUB655402:QUC655402 RDX655402:RDY655402 RNT655402:RNU655402 RXP655402:RXQ655402 SHL655402:SHM655402 SRH655402:SRI655402 TBD655402:TBE655402 TKZ655402:TLA655402 TUV655402:TUW655402 UER655402:UES655402 UON655402:UOO655402 UYJ655402:UYK655402 VIF655402:VIG655402 VSB655402:VSC655402 WBX655402:WBY655402 WLT655402:WLU655402 WVP655402:WVQ655402 H720938:I720938 JD720938:JE720938 SZ720938:TA720938 ACV720938:ACW720938 AMR720938:AMS720938 AWN720938:AWO720938 BGJ720938:BGK720938 BQF720938:BQG720938 CAB720938:CAC720938 CJX720938:CJY720938 CTT720938:CTU720938 DDP720938:DDQ720938 DNL720938:DNM720938 DXH720938:DXI720938 EHD720938:EHE720938 EQZ720938:ERA720938 FAV720938:FAW720938 FKR720938:FKS720938 FUN720938:FUO720938 GEJ720938:GEK720938 GOF720938:GOG720938 GYB720938:GYC720938 HHX720938:HHY720938 HRT720938:HRU720938 IBP720938:IBQ720938 ILL720938:ILM720938 IVH720938:IVI720938 JFD720938:JFE720938 JOZ720938:JPA720938 JYV720938:JYW720938 KIR720938:KIS720938 KSN720938:KSO720938 LCJ720938:LCK720938 LMF720938:LMG720938 LWB720938:LWC720938 MFX720938:MFY720938 MPT720938:MPU720938 MZP720938:MZQ720938 NJL720938:NJM720938 NTH720938:NTI720938 ODD720938:ODE720938 OMZ720938:ONA720938 OWV720938:OWW720938 PGR720938:PGS720938 PQN720938:PQO720938 QAJ720938:QAK720938 QKF720938:QKG720938 QUB720938:QUC720938 RDX720938:RDY720938 RNT720938:RNU720938 RXP720938:RXQ720938 SHL720938:SHM720938 SRH720938:SRI720938 TBD720938:TBE720938 TKZ720938:TLA720938 TUV720938:TUW720938 UER720938:UES720938 UON720938:UOO720938 UYJ720938:UYK720938 VIF720938:VIG720938 VSB720938:VSC720938 WBX720938:WBY720938 WLT720938:WLU720938 WVP720938:WVQ720938 H786474:I786474 JD786474:JE786474 SZ786474:TA786474 ACV786474:ACW786474 AMR786474:AMS786474 AWN786474:AWO786474 BGJ786474:BGK786474 BQF786474:BQG786474 CAB786474:CAC786474 CJX786474:CJY786474 CTT786474:CTU786474 DDP786474:DDQ786474 DNL786474:DNM786474 DXH786474:DXI786474 EHD786474:EHE786474 EQZ786474:ERA786474 FAV786474:FAW786474 FKR786474:FKS786474 FUN786474:FUO786474 GEJ786474:GEK786474 GOF786474:GOG786474 GYB786474:GYC786474 HHX786474:HHY786474 HRT786474:HRU786474 IBP786474:IBQ786474 ILL786474:ILM786474 IVH786474:IVI786474 JFD786474:JFE786474 JOZ786474:JPA786474 JYV786474:JYW786474 KIR786474:KIS786474 KSN786474:KSO786474 LCJ786474:LCK786474 LMF786474:LMG786474 LWB786474:LWC786474 MFX786474:MFY786474 MPT786474:MPU786474 MZP786474:MZQ786474 NJL786474:NJM786474 NTH786474:NTI786474 ODD786474:ODE786474 OMZ786474:ONA786474 OWV786474:OWW786474 PGR786474:PGS786474 PQN786474:PQO786474 QAJ786474:QAK786474 QKF786474:QKG786474 QUB786474:QUC786474 RDX786474:RDY786474 RNT786474:RNU786474 RXP786474:RXQ786474 SHL786474:SHM786474 SRH786474:SRI786474 TBD786474:TBE786474 TKZ786474:TLA786474 TUV786474:TUW786474 UER786474:UES786474 UON786474:UOO786474 UYJ786474:UYK786474 VIF786474:VIG786474 VSB786474:VSC786474 WBX786474:WBY786474 WLT786474:WLU786474 WVP786474:WVQ786474 H852010:I852010 JD852010:JE852010 SZ852010:TA852010 ACV852010:ACW852010 AMR852010:AMS852010 AWN852010:AWO852010 BGJ852010:BGK852010 BQF852010:BQG852010 CAB852010:CAC852010 CJX852010:CJY852010 CTT852010:CTU852010 DDP852010:DDQ852010 DNL852010:DNM852010 DXH852010:DXI852010 EHD852010:EHE852010 EQZ852010:ERA852010 FAV852010:FAW852010 FKR852010:FKS852010 FUN852010:FUO852010 GEJ852010:GEK852010 GOF852010:GOG852010 GYB852010:GYC852010 HHX852010:HHY852010 HRT852010:HRU852010 IBP852010:IBQ852010 ILL852010:ILM852010 IVH852010:IVI852010 JFD852010:JFE852010 JOZ852010:JPA852010 JYV852010:JYW852010 KIR852010:KIS852010 KSN852010:KSO852010 LCJ852010:LCK852010 LMF852010:LMG852010 LWB852010:LWC852010 MFX852010:MFY852010 MPT852010:MPU852010 MZP852010:MZQ852010 NJL852010:NJM852010 NTH852010:NTI852010 ODD852010:ODE852010 OMZ852010:ONA852010 OWV852010:OWW852010 PGR852010:PGS852010 PQN852010:PQO852010 QAJ852010:QAK852010 QKF852010:QKG852010 QUB852010:QUC852010 RDX852010:RDY852010 RNT852010:RNU852010 RXP852010:RXQ852010 SHL852010:SHM852010 SRH852010:SRI852010 TBD852010:TBE852010 TKZ852010:TLA852010 TUV852010:TUW852010 UER852010:UES852010 UON852010:UOO852010 UYJ852010:UYK852010 VIF852010:VIG852010 VSB852010:VSC852010 WBX852010:WBY852010 WLT852010:WLU852010 WVP852010:WVQ852010 H917546:I917546 JD917546:JE917546 SZ917546:TA917546 ACV917546:ACW917546 AMR917546:AMS917546 AWN917546:AWO917546 BGJ917546:BGK917546 BQF917546:BQG917546 CAB917546:CAC917546 CJX917546:CJY917546 CTT917546:CTU917546 DDP917546:DDQ917546 DNL917546:DNM917546 DXH917546:DXI917546 EHD917546:EHE917546 EQZ917546:ERA917546 FAV917546:FAW917546 FKR917546:FKS917546 FUN917546:FUO917546 GEJ917546:GEK917546 GOF917546:GOG917546 GYB917546:GYC917546 HHX917546:HHY917546 HRT917546:HRU917546 IBP917546:IBQ917546 ILL917546:ILM917546 IVH917546:IVI917546 JFD917546:JFE917546 JOZ917546:JPA917546 JYV917546:JYW917546 KIR917546:KIS917546 KSN917546:KSO917546 LCJ917546:LCK917546 LMF917546:LMG917546 LWB917546:LWC917546 MFX917546:MFY917546 MPT917546:MPU917546 MZP917546:MZQ917546 NJL917546:NJM917546 NTH917546:NTI917546 ODD917546:ODE917546 OMZ917546:ONA917546 OWV917546:OWW917546 PGR917546:PGS917546 PQN917546:PQO917546 QAJ917546:QAK917546 QKF917546:QKG917546 QUB917546:QUC917546 RDX917546:RDY917546 RNT917546:RNU917546 RXP917546:RXQ917546 SHL917546:SHM917546 SRH917546:SRI917546 TBD917546:TBE917546 TKZ917546:TLA917546 TUV917546:TUW917546 UER917546:UES917546 UON917546:UOO917546 UYJ917546:UYK917546 VIF917546:VIG917546 VSB917546:VSC917546 WBX917546:WBY917546 WLT917546:WLU917546 WVP917546:WVQ917546 H983082:I983082 JD983082:JE983082 SZ983082:TA983082 ACV983082:ACW983082 AMR983082:AMS983082 AWN983082:AWO983082 BGJ983082:BGK983082 BQF983082:BQG983082 CAB983082:CAC983082 CJX983082:CJY983082 CTT983082:CTU983082 DDP983082:DDQ983082 DNL983082:DNM983082 DXH983082:DXI983082 EHD983082:EHE983082 EQZ983082:ERA983082 FAV983082:FAW983082 FKR983082:FKS983082 FUN983082:FUO983082 GEJ983082:GEK983082 GOF983082:GOG983082 GYB983082:GYC983082 HHX983082:HHY983082 HRT983082:HRU983082 IBP983082:IBQ983082 ILL983082:ILM983082 IVH983082:IVI983082 JFD983082:JFE983082 JOZ983082:JPA983082 JYV983082:JYW983082 KIR983082:KIS983082 KSN983082:KSO983082 LCJ983082:LCK983082 LMF983082:LMG983082 LWB983082:LWC983082 MFX983082:MFY983082 MPT983082:MPU983082 MZP983082:MZQ983082 NJL983082:NJM983082 NTH983082:NTI983082 ODD983082:ODE983082 OMZ983082:ONA983082 OWV983082:OWW983082 PGR983082:PGS983082 PQN983082:PQO983082 QAJ983082:QAK983082 QKF983082:QKG983082 QUB983082:QUC983082 RDX983082:RDY983082 RNT983082:RNU983082 RXP983082:RXQ983082 SHL983082:SHM983082 SRH983082:SRI983082 TBD983082:TBE983082 TKZ983082:TLA983082 TUV983082:TUW983082 UER983082:UES983082 UON983082:UOO983082 UYJ983082:UYK983082 VIF983082:VIG983082 VSB983082:VSC983082 WBX983082:WBY983082 WLT983082:WLU983082 WVP983082:WVQ983082 C24:E24 IY24:JA24 SU24:SW24 ACQ24:ACS24 AMM24:AMO24 AWI24:AWK24 BGE24:BGG24 BQA24:BQC24 BZW24:BZY24 CJS24:CJU24 CTO24:CTQ24 DDK24:DDM24 DNG24:DNI24 DXC24:DXE24 EGY24:EHA24 EQU24:EQW24 FAQ24:FAS24 FKM24:FKO24 FUI24:FUK24 GEE24:GEG24 GOA24:GOC24 GXW24:GXY24 HHS24:HHU24 HRO24:HRQ24 IBK24:IBM24 ILG24:ILI24 IVC24:IVE24 JEY24:JFA24 JOU24:JOW24 JYQ24:JYS24 KIM24:KIO24 KSI24:KSK24 LCE24:LCG24 LMA24:LMC24 LVW24:LVY24 MFS24:MFU24 MPO24:MPQ24 MZK24:MZM24 NJG24:NJI24 NTC24:NTE24 OCY24:ODA24 OMU24:OMW24 OWQ24:OWS24 PGM24:PGO24 PQI24:PQK24 QAE24:QAG24 QKA24:QKC24 QTW24:QTY24 RDS24:RDU24 RNO24:RNQ24 RXK24:RXM24 SHG24:SHI24 SRC24:SRE24 TAY24:TBA24 TKU24:TKW24 TUQ24:TUS24 UEM24:UEO24 UOI24:UOK24 UYE24:UYG24 VIA24:VIC24 VRW24:VRY24 WBS24:WBU24 WLO24:WLQ24 WVK24:WVM24 C65560:E65560 IY65560:JA65560 SU65560:SW65560 ACQ65560:ACS65560 AMM65560:AMO65560 AWI65560:AWK65560 BGE65560:BGG65560 BQA65560:BQC65560 BZW65560:BZY65560 CJS65560:CJU65560 CTO65560:CTQ65560 DDK65560:DDM65560 DNG65560:DNI65560 DXC65560:DXE65560 EGY65560:EHA65560 EQU65560:EQW65560 FAQ65560:FAS65560 FKM65560:FKO65560 FUI65560:FUK65560 GEE65560:GEG65560 GOA65560:GOC65560 GXW65560:GXY65560 HHS65560:HHU65560 HRO65560:HRQ65560 IBK65560:IBM65560 ILG65560:ILI65560 IVC65560:IVE65560 JEY65560:JFA65560 JOU65560:JOW65560 JYQ65560:JYS65560 KIM65560:KIO65560 KSI65560:KSK65560 LCE65560:LCG65560 LMA65560:LMC65560 LVW65560:LVY65560 MFS65560:MFU65560 MPO65560:MPQ65560 MZK65560:MZM65560 NJG65560:NJI65560 NTC65560:NTE65560 OCY65560:ODA65560 OMU65560:OMW65560 OWQ65560:OWS65560 PGM65560:PGO65560 PQI65560:PQK65560 QAE65560:QAG65560 QKA65560:QKC65560 QTW65560:QTY65560 RDS65560:RDU65560 RNO65560:RNQ65560 RXK65560:RXM65560 SHG65560:SHI65560 SRC65560:SRE65560 TAY65560:TBA65560 TKU65560:TKW65560 TUQ65560:TUS65560 UEM65560:UEO65560 UOI65560:UOK65560 UYE65560:UYG65560 VIA65560:VIC65560 VRW65560:VRY65560 WBS65560:WBU65560 WLO65560:WLQ65560 WVK65560:WVM65560 C131096:E131096 IY131096:JA131096 SU131096:SW131096 ACQ131096:ACS131096 AMM131096:AMO131096 AWI131096:AWK131096 BGE131096:BGG131096 BQA131096:BQC131096 BZW131096:BZY131096 CJS131096:CJU131096 CTO131096:CTQ131096 DDK131096:DDM131096 DNG131096:DNI131096 DXC131096:DXE131096 EGY131096:EHA131096 EQU131096:EQW131096 FAQ131096:FAS131096 FKM131096:FKO131096 FUI131096:FUK131096 GEE131096:GEG131096 GOA131096:GOC131096 GXW131096:GXY131096 HHS131096:HHU131096 HRO131096:HRQ131096 IBK131096:IBM131096 ILG131096:ILI131096 IVC131096:IVE131096 JEY131096:JFA131096 JOU131096:JOW131096 JYQ131096:JYS131096 KIM131096:KIO131096 KSI131096:KSK131096 LCE131096:LCG131096 LMA131096:LMC131096 LVW131096:LVY131096 MFS131096:MFU131096 MPO131096:MPQ131096 MZK131096:MZM131096 NJG131096:NJI131096 NTC131096:NTE131096 OCY131096:ODA131096 OMU131096:OMW131096 OWQ131096:OWS131096 PGM131096:PGO131096 PQI131096:PQK131096 QAE131096:QAG131096 QKA131096:QKC131096 QTW131096:QTY131096 RDS131096:RDU131096 RNO131096:RNQ131096 RXK131096:RXM131096 SHG131096:SHI131096 SRC131096:SRE131096 TAY131096:TBA131096 TKU131096:TKW131096 TUQ131096:TUS131096 UEM131096:UEO131096 UOI131096:UOK131096 UYE131096:UYG131096 VIA131096:VIC131096 VRW131096:VRY131096 WBS131096:WBU131096 WLO131096:WLQ131096 WVK131096:WVM131096 C196632:E196632 IY196632:JA196632 SU196632:SW196632 ACQ196632:ACS196632 AMM196632:AMO196632 AWI196632:AWK196632 BGE196632:BGG196632 BQA196632:BQC196632 BZW196632:BZY196632 CJS196632:CJU196632 CTO196632:CTQ196632 DDK196632:DDM196632 DNG196632:DNI196632 DXC196632:DXE196632 EGY196632:EHA196632 EQU196632:EQW196632 FAQ196632:FAS196632 FKM196632:FKO196632 FUI196632:FUK196632 GEE196632:GEG196632 GOA196632:GOC196632 GXW196632:GXY196632 HHS196632:HHU196632 HRO196632:HRQ196632 IBK196632:IBM196632 ILG196632:ILI196632 IVC196632:IVE196632 JEY196632:JFA196632 JOU196632:JOW196632 JYQ196632:JYS196632 KIM196632:KIO196632 KSI196632:KSK196632 LCE196632:LCG196632 LMA196632:LMC196632 LVW196632:LVY196632 MFS196632:MFU196632 MPO196632:MPQ196632 MZK196632:MZM196632 NJG196632:NJI196632 NTC196632:NTE196632 OCY196632:ODA196632 OMU196632:OMW196632 OWQ196632:OWS196632 PGM196632:PGO196632 PQI196632:PQK196632 QAE196632:QAG196632 QKA196632:QKC196632 QTW196632:QTY196632 RDS196632:RDU196632 RNO196632:RNQ196632 RXK196632:RXM196632 SHG196632:SHI196632 SRC196632:SRE196632 TAY196632:TBA196632 TKU196632:TKW196632 TUQ196632:TUS196632 UEM196632:UEO196632 UOI196632:UOK196632 UYE196632:UYG196632 VIA196632:VIC196632 VRW196632:VRY196632 WBS196632:WBU196632 WLO196632:WLQ196632 WVK196632:WVM196632 C262168:E262168 IY262168:JA262168 SU262168:SW262168 ACQ262168:ACS262168 AMM262168:AMO262168 AWI262168:AWK262168 BGE262168:BGG262168 BQA262168:BQC262168 BZW262168:BZY262168 CJS262168:CJU262168 CTO262168:CTQ262168 DDK262168:DDM262168 DNG262168:DNI262168 DXC262168:DXE262168 EGY262168:EHA262168 EQU262168:EQW262168 FAQ262168:FAS262168 FKM262168:FKO262168 FUI262168:FUK262168 GEE262168:GEG262168 GOA262168:GOC262168 GXW262168:GXY262168 HHS262168:HHU262168 HRO262168:HRQ262168 IBK262168:IBM262168 ILG262168:ILI262168 IVC262168:IVE262168 JEY262168:JFA262168 JOU262168:JOW262168 JYQ262168:JYS262168 KIM262168:KIO262168 KSI262168:KSK262168 LCE262168:LCG262168 LMA262168:LMC262168 LVW262168:LVY262168 MFS262168:MFU262168 MPO262168:MPQ262168 MZK262168:MZM262168 NJG262168:NJI262168 NTC262168:NTE262168 OCY262168:ODA262168 OMU262168:OMW262168 OWQ262168:OWS262168 PGM262168:PGO262168 PQI262168:PQK262168 QAE262168:QAG262168 QKA262168:QKC262168 QTW262168:QTY262168 RDS262168:RDU262168 RNO262168:RNQ262168 RXK262168:RXM262168 SHG262168:SHI262168 SRC262168:SRE262168 TAY262168:TBA262168 TKU262168:TKW262168 TUQ262168:TUS262168 UEM262168:UEO262168 UOI262168:UOK262168 UYE262168:UYG262168 VIA262168:VIC262168 VRW262168:VRY262168 WBS262168:WBU262168 WLO262168:WLQ262168 WVK262168:WVM262168 C327704:E327704 IY327704:JA327704 SU327704:SW327704 ACQ327704:ACS327704 AMM327704:AMO327704 AWI327704:AWK327704 BGE327704:BGG327704 BQA327704:BQC327704 BZW327704:BZY327704 CJS327704:CJU327704 CTO327704:CTQ327704 DDK327704:DDM327704 DNG327704:DNI327704 DXC327704:DXE327704 EGY327704:EHA327704 EQU327704:EQW327704 FAQ327704:FAS327704 FKM327704:FKO327704 FUI327704:FUK327704 GEE327704:GEG327704 GOA327704:GOC327704 GXW327704:GXY327704 HHS327704:HHU327704 HRO327704:HRQ327704 IBK327704:IBM327704 ILG327704:ILI327704 IVC327704:IVE327704 JEY327704:JFA327704 JOU327704:JOW327704 JYQ327704:JYS327704 KIM327704:KIO327704 KSI327704:KSK327704 LCE327704:LCG327704 LMA327704:LMC327704 LVW327704:LVY327704 MFS327704:MFU327704 MPO327704:MPQ327704 MZK327704:MZM327704 NJG327704:NJI327704 NTC327704:NTE327704 OCY327704:ODA327704 OMU327704:OMW327704 OWQ327704:OWS327704 PGM327704:PGO327704 PQI327704:PQK327704 QAE327704:QAG327704 QKA327704:QKC327704 QTW327704:QTY327704 RDS327704:RDU327704 RNO327704:RNQ327704 RXK327704:RXM327704 SHG327704:SHI327704 SRC327704:SRE327704 TAY327704:TBA327704 TKU327704:TKW327704 TUQ327704:TUS327704 UEM327704:UEO327704 UOI327704:UOK327704 UYE327704:UYG327704 VIA327704:VIC327704 VRW327704:VRY327704 WBS327704:WBU327704 WLO327704:WLQ327704 WVK327704:WVM327704 C393240:E393240 IY393240:JA393240 SU393240:SW393240 ACQ393240:ACS393240 AMM393240:AMO393240 AWI393240:AWK393240 BGE393240:BGG393240 BQA393240:BQC393240 BZW393240:BZY393240 CJS393240:CJU393240 CTO393240:CTQ393240 DDK393240:DDM393240 DNG393240:DNI393240 DXC393240:DXE393240 EGY393240:EHA393240 EQU393240:EQW393240 FAQ393240:FAS393240 FKM393240:FKO393240 FUI393240:FUK393240 GEE393240:GEG393240 GOA393240:GOC393240 GXW393240:GXY393240 HHS393240:HHU393240 HRO393240:HRQ393240 IBK393240:IBM393240 ILG393240:ILI393240 IVC393240:IVE393240 JEY393240:JFA393240 JOU393240:JOW393240 JYQ393240:JYS393240 KIM393240:KIO393240 KSI393240:KSK393240 LCE393240:LCG393240 LMA393240:LMC393240 LVW393240:LVY393240 MFS393240:MFU393240 MPO393240:MPQ393240 MZK393240:MZM393240 NJG393240:NJI393240 NTC393240:NTE393240 OCY393240:ODA393240 OMU393240:OMW393240 OWQ393240:OWS393240 PGM393240:PGO393240 PQI393240:PQK393240 QAE393240:QAG393240 QKA393240:QKC393240 QTW393240:QTY393240 RDS393240:RDU393240 RNO393240:RNQ393240 RXK393240:RXM393240 SHG393240:SHI393240 SRC393240:SRE393240 TAY393240:TBA393240 TKU393240:TKW393240 TUQ393240:TUS393240 UEM393240:UEO393240 UOI393240:UOK393240 UYE393240:UYG393240 VIA393240:VIC393240 VRW393240:VRY393240 WBS393240:WBU393240 WLO393240:WLQ393240 WVK393240:WVM393240 C458776:E458776 IY458776:JA458776 SU458776:SW458776 ACQ458776:ACS458776 AMM458776:AMO458776 AWI458776:AWK458776 BGE458776:BGG458776 BQA458776:BQC458776 BZW458776:BZY458776 CJS458776:CJU458776 CTO458776:CTQ458776 DDK458776:DDM458776 DNG458776:DNI458776 DXC458776:DXE458776 EGY458776:EHA458776 EQU458776:EQW458776 FAQ458776:FAS458776 FKM458776:FKO458776 FUI458776:FUK458776 GEE458776:GEG458776 GOA458776:GOC458776 GXW458776:GXY458776 HHS458776:HHU458776 HRO458776:HRQ458776 IBK458776:IBM458776 ILG458776:ILI458776 IVC458776:IVE458776 JEY458776:JFA458776 JOU458776:JOW458776 JYQ458776:JYS458776 KIM458776:KIO458776 KSI458776:KSK458776 LCE458776:LCG458776 LMA458776:LMC458776 LVW458776:LVY458776 MFS458776:MFU458776 MPO458776:MPQ458776 MZK458776:MZM458776 NJG458776:NJI458776 NTC458776:NTE458776 OCY458776:ODA458776 OMU458776:OMW458776 OWQ458776:OWS458776 PGM458776:PGO458776 PQI458776:PQK458776 QAE458776:QAG458776 QKA458776:QKC458776 QTW458776:QTY458776 RDS458776:RDU458776 RNO458776:RNQ458776 RXK458776:RXM458776 SHG458776:SHI458776 SRC458776:SRE458776 TAY458776:TBA458776 TKU458776:TKW458776 TUQ458776:TUS458776 UEM458776:UEO458776 UOI458776:UOK458776 UYE458776:UYG458776 VIA458776:VIC458776 VRW458776:VRY458776 WBS458776:WBU458776 WLO458776:WLQ458776 WVK458776:WVM458776 C524312:E524312 IY524312:JA524312 SU524312:SW524312 ACQ524312:ACS524312 AMM524312:AMO524312 AWI524312:AWK524312 BGE524312:BGG524312 BQA524312:BQC524312 BZW524312:BZY524312 CJS524312:CJU524312 CTO524312:CTQ524312 DDK524312:DDM524312 DNG524312:DNI524312 DXC524312:DXE524312 EGY524312:EHA524312 EQU524312:EQW524312 FAQ524312:FAS524312 FKM524312:FKO524312 FUI524312:FUK524312 GEE524312:GEG524312 GOA524312:GOC524312 GXW524312:GXY524312 HHS524312:HHU524312 HRO524312:HRQ524312 IBK524312:IBM524312 ILG524312:ILI524312 IVC524312:IVE524312 JEY524312:JFA524312 JOU524312:JOW524312 JYQ524312:JYS524312 KIM524312:KIO524312 KSI524312:KSK524312 LCE524312:LCG524312 LMA524312:LMC524312 LVW524312:LVY524312 MFS524312:MFU524312 MPO524312:MPQ524312 MZK524312:MZM524312 NJG524312:NJI524312 NTC524312:NTE524312 OCY524312:ODA524312 OMU524312:OMW524312 OWQ524312:OWS524312 PGM524312:PGO524312 PQI524312:PQK524312 QAE524312:QAG524312 QKA524312:QKC524312 QTW524312:QTY524312 RDS524312:RDU524312 RNO524312:RNQ524312 RXK524312:RXM524312 SHG524312:SHI524312 SRC524312:SRE524312 TAY524312:TBA524312 TKU524312:TKW524312 TUQ524312:TUS524312 UEM524312:UEO524312 UOI524312:UOK524312 UYE524312:UYG524312 VIA524312:VIC524312 VRW524312:VRY524312 WBS524312:WBU524312 WLO524312:WLQ524312 WVK524312:WVM524312 C589848:E589848 IY589848:JA589848 SU589848:SW589848 ACQ589848:ACS589848 AMM589848:AMO589848 AWI589848:AWK589848 BGE589848:BGG589848 BQA589848:BQC589848 BZW589848:BZY589848 CJS589848:CJU589848 CTO589848:CTQ589848 DDK589848:DDM589848 DNG589848:DNI589848 DXC589848:DXE589848 EGY589848:EHA589848 EQU589848:EQW589848 FAQ589848:FAS589848 FKM589848:FKO589848 FUI589848:FUK589848 GEE589848:GEG589848 GOA589848:GOC589848 GXW589848:GXY589848 HHS589848:HHU589848 HRO589848:HRQ589848 IBK589848:IBM589848 ILG589848:ILI589848 IVC589848:IVE589848 JEY589848:JFA589848 JOU589848:JOW589848 JYQ589848:JYS589848 KIM589848:KIO589848 KSI589848:KSK589848 LCE589848:LCG589848 LMA589848:LMC589848 LVW589848:LVY589848 MFS589848:MFU589848 MPO589848:MPQ589848 MZK589848:MZM589848 NJG589848:NJI589848 NTC589848:NTE589848 OCY589848:ODA589848 OMU589848:OMW589848 OWQ589848:OWS589848 PGM589848:PGO589848 PQI589848:PQK589848 QAE589848:QAG589848 QKA589848:QKC589848 QTW589848:QTY589848 RDS589848:RDU589848 RNO589848:RNQ589848 RXK589848:RXM589848 SHG589848:SHI589848 SRC589848:SRE589848 TAY589848:TBA589848 TKU589848:TKW589848 TUQ589848:TUS589848 UEM589848:UEO589848 UOI589848:UOK589848 UYE589848:UYG589848 VIA589848:VIC589848 VRW589848:VRY589848 WBS589848:WBU589848 WLO589848:WLQ589848 WVK589848:WVM589848 C655384:E655384 IY655384:JA655384 SU655384:SW655384 ACQ655384:ACS655384 AMM655384:AMO655384 AWI655384:AWK655384 BGE655384:BGG655384 BQA655384:BQC655384 BZW655384:BZY655384 CJS655384:CJU655384 CTO655384:CTQ655384 DDK655384:DDM655384 DNG655384:DNI655384 DXC655384:DXE655384 EGY655384:EHA655384 EQU655384:EQW655384 FAQ655384:FAS655384 FKM655384:FKO655384 FUI655384:FUK655384 GEE655384:GEG655384 GOA655384:GOC655384 GXW655384:GXY655384 HHS655384:HHU655384 HRO655384:HRQ655384 IBK655384:IBM655384 ILG655384:ILI655384 IVC655384:IVE655384 JEY655384:JFA655384 JOU655384:JOW655384 JYQ655384:JYS655384 KIM655384:KIO655384 KSI655384:KSK655384 LCE655384:LCG655384 LMA655384:LMC655384 LVW655384:LVY655384 MFS655384:MFU655384 MPO655384:MPQ655384 MZK655384:MZM655384 NJG655384:NJI655384 NTC655384:NTE655384 OCY655384:ODA655384 OMU655384:OMW655384 OWQ655384:OWS655384 PGM655384:PGO655384 PQI655384:PQK655384 QAE655384:QAG655384 QKA655384:QKC655384 QTW655384:QTY655384 RDS655384:RDU655384 RNO655384:RNQ655384 RXK655384:RXM655384 SHG655384:SHI655384 SRC655384:SRE655384 TAY655384:TBA655384 TKU655384:TKW655384 TUQ655384:TUS655384 UEM655384:UEO655384 UOI655384:UOK655384 UYE655384:UYG655384 VIA655384:VIC655384 VRW655384:VRY655384 WBS655384:WBU655384 WLO655384:WLQ655384 WVK655384:WVM655384 C720920:E720920 IY720920:JA720920 SU720920:SW720920 ACQ720920:ACS720920 AMM720920:AMO720920 AWI720920:AWK720920 BGE720920:BGG720920 BQA720920:BQC720920 BZW720920:BZY720920 CJS720920:CJU720920 CTO720920:CTQ720920 DDK720920:DDM720920 DNG720920:DNI720920 DXC720920:DXE720920 EGY720920:EHA720920 EQU720920:EQW720920 FAQ720920:FAS720920 FKM720920:FKO720920 FUI720920:FUK720920 GEE720920:GEG720920 GOA720920:GOC720920 GXW720920:GXY720920 HHS720920:HHU720920 HRO720920:HRQ720920 IBK720920:IBM720920 ILG720920:ILI720920 IVC720920:IVE720920 JEY720920:JFA720920 JOU720920:JOW720920 JYQ720920:JYS720920 KIM720920:KIO720920 KSI720920:KSK720920 LCE720920:LCG720920 LMA720920:LMC720920 LVW720920:LVY720920 MFS720920:MFU720920 MPO720920:MPQ720920 MZK720920:MZM720920 NJG720920:NJI720920 NTC720920:NTE720920 OCY720920:ODA720920 OMU720920:OMW720920 OWQ720920:OWS720920 PGM720920:PGO720920 PQI720920:PQK720920 QAE720920:QAG720920 QKA720920:QKC720920 QTW720920:QTY720920 RDS720920:RDU720920 RNO720920:RNQ720920 RXK720920:RXM720920 SHG720920:SHI720920 SRC720920:SRE720920 TAY720920:TBA720920 TKU720920:TKW720920 TUQ720920:TUS720920 UEM720920:UEO720920 UOI720920:UOK720920 UYE720920:UYG720920 VIA720920:VIC720920 VRW720920:VRY720920 WBS720920:WBU720920 WLO720920:WLQ720920 WVK720920:WVM720920 C786456:E786456 IY786456:JA786456 SU786456:SW786456 ACQ786456:ACS786456 AMM786456:AMO786456 AWI786456:AWK786456 BGE786456:BGG786456 BQA786456:BQC786456 BZW786456:BZY786456 CJS786456:CJU786456 CTO786456:CTQ786456 DDK786456:DDM786456 DNG786456:DNI786456 DXC786456:DXE786456 EGY786456:EHA786456 EQU786456:EQW786456 FAQ786456:FAS786456 FKM786456:FKO786456 FUI786456:FUK786456 GEE786456:GEG786456 GOA786456:GOC786456 GXW786456:GXY786456 HHS786456:HHU786456 HRO786456:HRQ786456 IBK786456:IBM786456 ILG786456:ILI786456 IVC786456:IVE786456 JEY786456:JFA786456 JOU786456:JOW786456 JYQ786456:JYS786456 KIM786456:KIO786456 KSI786456:KSK786456 LCE786456:LCG786456 LMA786456:LMC786456 LVW786456:LVY786456 MFS786456:MFU786456 MPO786456:MPQ786456 MZK786456:MZM786456 NJG786456:NJI786456 NTC786456:NTE786456 OCY786456:ODA786456 OMU786456:OMW786456 OWQ786456:OWS786456 PGM786456:PGO786456 PQI786456:PQK786456 QAE786456:QAG786456 QKA786456:QKC786456 QTW786456:QTY786456 RDS786456:RDU786456 RNO786456:RNQ786456 RXK786456:RXM786456 SHG786456:SHI786456 SRC786456:SRE786456 TAY786456:TBA786456 TKU786456:TKW786456 TUQ786456:TUS786456 UEM786456:UEO786456 UOI786456:UOK786456 UYE786456:UYG786456 VIA786456:VIC786456 VRW786456:VRY786456 WBS786456:WBU786456 WLO786456:WLQ786456 WVK786456:WVM786456 C851992:E851992 IY851992:JA851992 SU851992:SW851992 ACQ851992:ACS851992 AMM851992:AMO851992 AWI851992:AWK851992 BGE851992:BGG851992 BQA851992:BQC851992 BZW851992:BZY851992 CJS851992:CJU851992 CTO851992:CTQ851992 DDK851992:DDM851992 DNG851992:DNI851992 DXC851992:DXE851992 EGY851992:EHA851992 EQU851992:EQW851992 FAQ851992:FAS851992 FKM851992:FKO851992 FUI851992:FUK851992 GEE851992:GEG851992 GOA851992:GOC851992 GXW851992:GXY851992 HHS851992:HHU851992 HRO851992:HRQ851992 IBK851992:IBM851992 ILG851992:ILI851992 IVC851992:IVE851992 JEY851992:JFA851992 JOU851992:JOW851992 JYQ851992:JYS851992 KIM851992:KIO851992 KSI851992:KSK851992 LCE851992:LCG851992 LMA851992:LMC851992 LVW851992:LVY851992 MFS851992:MFU851992 MPO851992:MPQ851992 MZK851992:MZM851992 NJG851992:NJI851992 NTC851992:NTE851992 OCY851992:ODA851992 OMU851992:OMW851992 OWQ851992:OWS851992 PGM851992:PGO851992 PQI851992:PQK851992 QAE851992:QAG851992 QKA851992:QKC851992 QTW851992:QTY851992 RDS851992:RDU851992 RNO851992:RNQ851992 RXK851992:RXM851992 SHG851992:SHI851992 SRC851992:SRE851992 TAY851992:TBA851992 TKU851992:TKW851992 TUQ851992:TUS851992 UEM851992:UEO851992 UOI851992:UOK851992 UYE851992:UYG851992 VIA851992:VIC851992 VRW851992:VRY851992 WBS851992:WBU851992 WLO851992:WLQ851992 WVK851992:WVM851992 C917528:E917528 IY917528:JA917528 SU917528:SW917528 ACQ917528:ACS917528 AMM917528:AMO917528 AWI917528:AWK917528 BGE917528:BGG917528 BQA917528:BQC917528 BZW917528:BZY917528 CJS917528:CJU917528 CTO917528:CTQ917528 DDK917528:DDM917528 DNG917528:DNI917528 DXC917528:DXE917528 EGY917528:EHA917528 EQU917528:EQW917528 FAQ917528:FAS917528 FKM917528:FKO917528 FUI917528:FUK917528 GEE917528:GEG917528 GOA917528:GOC917528 GXW917528:GXY917528 HHS917528:HHU917528 HRO917528:HRQ917528 IBK917528:IBM917528 ILG917528:ILI917528 IVC917528:IVE917528 JEY917528:JFA917528 JOU917528:JOW917528 JYQ917528:JYS917528 KIM917528:KIO917528 KSI917528:KSK917528 LCE917528:LCG917528 LMA917528:LMC917528 LVW917528:LVY917528 MFS917528:MFU917528 MPO917528:MPQ917528 MZK917528:MZM917528 NJG917528:NJI917528 NTC917528:NTE917528 OCY917528:ODA917528 OMU917528:OMW917528 OWQ917528:OWS917528 PGM917528:PGO917528 PQI917528:PQK917528 QAE917528:QAG917528 QKA917528:QKC917528 QTW917528:QTY917528 RDS917528:RDU917528 RNO917528:RNQ917528 RXK917528:RXM917528 SHG917528:SHI917528 SRC917528:SRE917528 TAY917528:TBA917528 TKU917528:TKW917528 TUQ917528:TUS917528 UEM917528:UEO917528 UOI917528:UOK917528 UYE917528:UYG917528 VIA917528:VIC917528 VRW917528:VRY917528 WBS917528:WBU917528 WLO917528:WLQ917528 WVK917528:WVM917528 C983064:E983064 IY983064:JA983064 SU983064:SW983064 ACQ983064:ACS983064 AMM983064:AMO983064 AWI983064:AWK983064 BGE983064:BGG983064 BQA983064:BQC983064 BZW983064:BZY983064 CJS983064:CJU983064 CTO983064:CTQ983064 DDK983064:DDM983064 DNG983064:DNI983064 DXC983064:DXE983064 EGY983064:EHA983064 EQU983064:EQW983064 FAQ983064:FAS983064 FKM983064:FKO983064 FUI983064:FUK983064 GEE983064:GEG983064 GOA983064:GOC983064 GXW983064:GXY983064 HHS983064:HHU983064 HRO983064:HRQ983064 IBK983064:IBM983064 ILG983064:ILI983064 IVC983064:IVE983064 JEY983064:JFA983064 JOU983064:JOW983064 JYQ983064:JYS983064 KIM983064:KIO983064 KSI983064:KSK983064 LCE983064:LCG983064 LMA983064:LMC983064 LVW983064:LVY983064 MFS983064:MFU983064 MPO983064:MPQ983064 MZK983064:MZM983064 NJG983064:NJI983064 NTC983064:NTE983064 OCY983064:ODA983064 OMU983064:OMW983064 OWQ983064:OWS983064 PGM983064:PGO983064 PQI983064:PQK983064 QAE983064:QAG983064 QKA983064:QKC983064 QTW983064:QTY983064 RDS983064:RDU983064 RNO983064:RNQ983064 RXK983064:RXM983064 SHG983064:SHI983064 SRC983064:SRE983064 TAY983064:TBA983064 TKU983064:TKW983064 TUQ983064:TUS983064 UEM983064:UEO983064 UOI983064:UOK983064 UYE983064:UYG983064 VIA983064:VIC983064 VRW983064:VRY983064 WBS983064:WBU983064 WLO983064:WLQ983064 WVK983064:WVM983064 H24:I24 JD24:JE24 SZ24:TA24 ACV24:ACW24 AMR24:AMS24 AWN24:AWO24 BGJ24:BGK24 BQF24:BQG24 CAB24:CAC24 CJX24:CJY24 CTT24:CTU24 DDP24:DDQ24 DNL24:DNM24 DXH24:DXI24 EHD24:EHE24 EQZ24:ERA24 FAV24:FAW24 FKR24:FKS24 FUN24:FUO24 GEJ24:GEK24 GOF24:GOG24 GYB24:GYC24 HHX24:HHY24 HRT24:HRU24 IBP24:IBQ24 ILL24:ILM24 IVH24:IVI24 JFD24:JFE24 JOZ24:JPA24 JYV24:JYW24 KIR24:KIS24 KSN24:KSO24 LCJ24:LCK24 LMF24:LMG24 LWB24:LWC24 MFX24:MFY24 MPT24:MPU24 MZP24:MZQ24 NJL24:NJM24 NTH24:NTI24 ODD24:ODE24 OMZ24:ONA24 OWV24:OWW24 PGR24:PGS24 PQN24:PQO24 QAJ24:QAK24 QKF24:QKG24 QUB24:QUC24 RDX24:RDY24 RNT24:RNU24 RXP24:RXQ24 SHL24:SHM24 SRH24:SRI24 TBD24:TBE24 TKZ24:TLA24 TUV24:TUW24 UER24:UES24 UON24:UOO24 UYJ24:UYK24 VIF24:VIG24 VSB24:VSC24 WBX24:WBY24 WLT24:WLU24 WVP24:WVQ24 H65560:I65560 JD65560:JE65560 SZ65560:TA65560 ACV65560:ACW65560 AMR65560:AMS65560 AWN65560:AWO65560 BGJ65560:BGK65560 BQF65560:BQG65560 CAB65560:CAC65560 CJX65560:CJY65560 CTT65560:CTU65560 DDP65560:DDQ65560 DNL65560:DNM65560 DXH65560:DXI65560 EHD65560:EHE65560 EQZ65560:ERA65560 FAV65560:FAW65560 FKR65560:FKS65560 FUN65560:FUO65560 GEJ65560:GEK65560 GOF65560:GOG65560 GYB65560:GYC65560 HHX65560:HHY65560 HRT65560:HRU65560 IBP65560:IBQ65560 ILL65560:ILM65560 IVH65560:IVI65560 JFD65560:JFE65560 JOZ65560:JPA65560 JYV65560:JYW65560 KIR65560:KIS65560 KSN65560:KSO65560 LCJ65560:LCK65560 LMF65560:LMG65560 LWB65560:LWC65560 MFX65560:MFY65560 MPT65560:MPU65560 MZP65560:MZQ65560 NJL65560:NJM65560 NTH65560:NTI65560 ODD65560:ODE65560 OMZ65560:ONA65560 OWV65560:OWW65560 PGR65560:PGS65560 PQN65560:PQO65560 QAJ65560:QAK65560 QKF65560:QKG65560 QUB65560:QUC65560 RDX65560:RDY65560 RNT65560:RNU65560 RXP65560:RXQ65560 SHL65560:SHM65560 SRH65560:SRI65560 TBD65560:TBE65560 TKZ65560:TLA65560 TUV65560:TUW65560 UER65560:UES65560 UON65560:UOO65560 UYJ65560:UYK65560 VIF65560:VIG65560 VSB65560:VSC65560 WBX65560:WBY65560 WLT65560:WLU65560 WVP65560:WVQ65560 H131096:I131096 JD131096:JE131096 SZ131096:TA131096 ACV131096:ACW131096 AMR131096:AMS131096 AWN131096:AWO131096 BGJ131096:BGK131096 BQF131096:BQG131096 CAB131096:CAC131096 CJX131096:CJY131096 CTT131096:CTU131096 DDP131096:DDQ131096 DNL131096:DNM131096 DXH131096:DXI131096 EHD131096:EHE131096 EQZ131096:ERA131096 FAV131096:FAW131096 FKR131096:FKS131096 FUN131096:FUO131096 GEJ131096:GEK131096 GOF131096:GOG131096 GYB131096:GYC131096 HHX131096:HHY131096 HRT131096:HRU131096 IBP131096:IBQ131096 ILL131096:ILM131096 IVH131096:IVI131096 JFD131096:JFE131096 JOZ131096:JPA131096 JYV131096:JYW131096 KIR131096:KIS131096 KSN131096:KSO131096 LCJ131096:LCK131096 LMF131096:LMG131096 LWB131096:LWC131096 MFX131096:MFY131096 MPT131096:MPU131096 MZP131096:MZQ131096 NJL131096:NJM131096 NTH131096:NTI131096 ODD131096:ODE131096 OMZ131096:ONA131096 OWV131096:OWW131096 PGR131096:PGS131096 PQN131096:PQO131096 QAJ131096:QAK131096 QKF131096:QKG131096 QUB131096:QUC131096 RDX131096:RDY131096 RNT131096:RNU131096 RXP131096:RXQ131096 SHL131096:SHM131096 SRH131096:SRI131096 TBD131096:TBE131096 TKZ131096:TLA131096 TUV131096:TUW131096 UER131096:UES131096 UON131096:UOO131096 UYJ131096:UYK131096 VIF131096:VIG131096 VSB131096:VSC131096 WBX131096:WBY131096 WLT131096:WLU131096 WVP131096:WVQ131096 H196632:I196632 JD196632:JE196632 SZ196632:TA196632 ACV196632:ACW196632 AMR196632:AMS196632 AWN196632:AWO196632 BGJ196632:BGK196632 BQF196632:BQG196632 CAB196632:CAC196632 CJX196632:CJY196632 CTT196632:CTU196632 DDP196632:DDQ196632 DNL196632:DNM196632 DXH196632:DXI196632 EHD196632:EHE196632 EQZ196632:ERA196632 FAV196632:FAW196632 FKR196632:FKS196632 FUN196632:FUO196632 GEJ196632:GEK196632 GOF196632:GOG196632 GYB196632:GYC196632 HHX196632:HHY196632 HRT196632:HRU196632 IBP196632:IBQ196632 ILL196632:ILM196632 IVH196632:IVI196632 JFD196632:JFE196632 JOZ196632:JPA196632 JYV196632:JYW196632 KIR196632:KIS196632 KSN196632:KSO196632 LCJ196632:LCK196632 LMF196632:LMG196632 LWB196632:LWC196632 MFX196632:MFY196632 MPT196632:MPU196632 MZP196632:MZQ196632 NJL196632:NJM196632 NTH196632:NTI196632 ODD196632:ODE196632 OMZ196632:ONA196632 OWV196632:OWW196632 PGR196632:PGS196632 PQN196632:PQO196632 QAJ196632:QAK196632 QKF196632:QKG196632 QUB196632:QUC196632 RDX196632:RDY196632 RNT196632:RNU196632 RXP196632:RXQ196632 SHL196632:SHM196632 SRH196632:SRI196632 TBD196632:TBE196632 TKZ196632:TLA196632 TUV196632:TUW196632 UER196632:UES196632 UON196632:UOO196632 UYJ196632:UYK196632 VIF196632:VIG196632 VSB196632:VSC196632 WBX196632:WBY196632 WLT196632:WLU196632 WVP196632:WVQ196632 H262168:I262168 JD262168:JE262168 SZ262168:TA262168 ACV262168:ACW262168 AMR262168:AMS262168 AWN262168:AWO262168 BGJ262168:BGK262168 BQF262168:BQG262168 CAB262168:CAC262168 CJX262168:CJY262168 CTT262168:CTU262168 DDP262168:DDQ262168 DNL262168:DNM262168 DXH262168:DXI262168 EHD262168:EHE262168 EQZ262168:ERA262168 FAV262168:FAW262168 FKR262168:FKS262168 FUN262168:FUO262168 GEJ262168:GEK262168 GOF262168:GOG262168 GYB262168:GYC262168 HHX262168:HHY262168 HRT262168:HRU262168 IBP262168:IBQ262168 ILL262168:ILM262168 IVH262168:IVI262168 JFD262168:JFE262168 JOZ262168:JPA262168 JYV262168:JYW262168 KIR262168:KIS262168 KSN262168:KSO262168 LCJ262168:LCK262168 LMF262168:LMG262168 LWB262168:LWC262168 MFX262168:MFY262168 MPT262168:MPU262168 MZP262168:MZQ262168 NJL262168:NJM262168 NTH262168:NTI262168 ODD262168:ODE262168 OMZ262168:ONA262168 OWV262168:OWW262168 PGR262168:PGS262168 PQN262168:PQO262168 QAJ262168:QAK262168 QKF262168:QKG262168 QUB262168:QUC262168 RDX262168:RDY262168 RNT262168:RNU262168 RXP262168:RXQ262168 SHL262168:SHM262168 SRH262168:SRI262168 TBD262168:TBE262168 TKZ262168:TLA262168 TUV262168:TUW262168 UER262168:UES262168 UON262168:UOO262168 UYJ262168:UYK262168 VIF262168:VIG262168 VSB262168:VSC262168 WBX262168:WBY262168 WLT262168:WLU262168 WVP262168:WVQ262168 H327704:I327704 JD327704:JE327704 SZ327704:TA327704 ACV327704:ACW327704 AMR327704:AMS327704 AWN327704:AWO327704 BGJ327704:BGK327704 BQF327704:BQG327704 CAB327704:CAC327704 CJX327704:CJY327704 CTT327704:CTU327704 DDP327704:DDQ327704 DNL327704:DNM327704 DXH327704:DXI327704 EHD327704:EHE327704 EQZ327704:ERA327704 FAV327704:FAW327704 FKR327704:FKS327704 FUN327704:FUO327704 GEJ327704:GEK327704 GOF327704:GOG327704 GYB327704:GYC327704 HHX327704:HHY327704 HRT327704:HRU327704 IBP327704:IBQ327704 ILL327704:ILM327704 IVH327704:IVI327704 JFD327704:JFE327704 JOZ327704:JPA327704 JYV327704:JYW327704 KIR327704:KIS327704 KSN327704:KSO327704 LCJ327704:LCK327704 LMF327704:LMG327704 LWB327704:LWC327704 MFX327704:MFY327704 MPT327704:MPU327704 MZP327704:MZQ327704 NJL327704:NJM327704 NTH327704:NTI327704 ODD327704:ODE327704 OMZ327704:ONA327704 OWV327704:OWW327704 PGR327704:PGS327704 PQN327704:PQO327704 QAJ327704:QAK327704 QKF327704:QKG327704 QUB327704:QUC327704 RDX327704:RDY327704 RNT327704:RNU327704 RXP327704:RXQ327704 SHL327704:SHM327704 SRH327704:SRI327704 TBD327704:TBE327704 TKZ327704:TLA327704 TUV327704:TUW327704 UER327704:UES327704 UON327704:UOO327704 UYJ327704:UYK327704 VIF327704:VIG327704 VSB327704:VSC327704 WBX327704:WBY327704 WLT327704:WLU327704 WVP327704:WVQ327704 H393240:I393240 JD393240:JE393240 SZ393240:TA393240 ACV393240:ACW393240 AMR393240:AMS393240 AWN393240:AWO393240 BGJ393240:BGK393240 BQF393240:BQG393240 CAB393240:CAC393240 CJX393240:CJY393240 CTT393240:CTU393240 DDP393240:DDQ393240 DNL393240:DNM393240 DXH393240:DXI393240 EHD393240:EHE393240 EQZ393240:ERA393240 FAV393240:FAW393240 FKR393240:FKS393240 FUN393240:FUO393240 GEJ393240:GEK393240 GOF393240:GOG393240 GYB393240:GYC393240 HHX393240:HHY393240 HRT393240:HRU393240 IBP393240:IBQ393240 ILL393240:ILM393240 IVH393240:IVI393240 JFD393240:JFE393240 JOZ393240:JPA393240 JYV393240:JYW393240 KIR393240:KIS393240 KSN393240:KSO393240 LCJ393240:LCK393240 LMF393240:LMG393240 LWB393240:LWC393240 MFX393240:MFY393240 MPT393240:MPU393240 MZP393240:MZQ393240 NJL393240:NJM393240 NTH393240:NTI393240 ODD393240:ODE393240 OMZ393240:ONA393240 OWV393240:OWW393240 PGR393240:PGS393240 PQN393240:PQO393240 QAJ393240:QAK393240 QKF393240:QKG393240 QUB393240:QUC393240 RDX393240:RDY393240 RNT393240:RNU393240 RXP393240:RXQ393240 SHL393240:SHM393240 SRH393240:SRI393240 TBD393240:TBE393240 TKZ393240:TLA393240 TUV393240:TUW393240 UER393240:UES393240 UON393240:UOO393240 UYJ393240:UYK393240 VIF393240:VIG393240 VSB393240:VSC393240 WBX393240:WBY393240 WLT393240:WLU393240 WVP393240:WVQ393240 H458776:I458776 JD458776:JE458776 SZ458776:TA458776 ACV458776:ACW458776 AMR458776:AMS458776 AWN458776:AWO458776 BGJ458776:BGK458776 BQF458776:BQG458776 CAB458776:CAC458776 CJX458776:CJY458776 CTT458776:CTU458776 DDP458776:DDQ458776 DNL458776:DNM458776 DXH458776:DXI458776 EHD458776:EHE458776 EQZ458776:ERA458776 FAV458776:FAW458776 FKR458776:FKS458776 FUN458776:FUO458776 GEJ458776:GEK458776 GOF458776:GOG458776 GYB458776:GYC458776 HHX458776:HHY458776 HRT458776:HRU458776 IBP458776:IBQ458776 ILL458776:ILM458776 IVH458776:IVI458776 JFD458776:JFE458776 JOZ458776:JPA458776 JYV458776:JYW458776 KIR458776:KIS458776 KSN458776:KSO458776 LCJ458776:LCK458776 LMF458776:LMG458776 LWB458776:LWC458776 MFX458776:MFY458776 MPT458776:MPU458776 MZP458776:MZQ458776 NJL458776:NJM458776 NTH458776:NTI458776 ODD458776:ODE458776 OMZ458776:ONA458776 OWV458776:OWW458776 PGR458776:PGS458776 PQN458776:PQO458776 QAJ458776:QAK458776 QKF458776:QKG458776 QUB458776:QUC458776 RDX458776:RDY458776 RNT458776:RNU458776 RXP458776:RXQ458776 SHL458776:SHM458776 SRH458776:SRI458776 TBD458776:TBE458776 TKZ458776:TLA458776 TUV458776:TUW458776 UER458776:UES458776 UON458776:UOO458776 UYJ458776:UYK458776 VIF458776:VIG458776 VSB458776:VSC458776 WBX458776:WBY458776 WLT458776:WLU458776 WVP458776:WVQ458776 H524312:I524312 JD524312:JE524312 SZ524312:TA524312 ACV524312:ACW524312 AMR524312:AMS524312 AWN524312:AWO524312 BGJ524312:BGK524312 BQF524312:BQG524312 CAB524312:CAC524312 CJX524312:CJY524312 CTT524312:CTU524312 DDP524312:DDQ524312 DNL524312:DNM524312 DXH524312:DXI524312 EHD524312:EHE524312 EQZ524312:ERA524312 FAV524312:FAW524312 FKR524312:FKS524312 FUN524312:FUO524312 GEJ524312:GEK524312 GOF524312:GOG524312 GYB524312:GYC524312 HHX524312:HHY524312 HRT524312:HRU524312 IBP524312:IBQ524312 ILL524312:ILM524312 IVH524312:IVI524312 JFD524312:JFE524312 JOZ524312:JPA524312 JYV524312:JYW524312 KIR524312:KIS524312 KSN524312:KSO524312 LCJ524312:LCK524312 LMF524312:LMG524312 LWB524312:LWC524312 MFX524312:MFY524312 MPT524312:MPU524312 MZP524312:MZQ524312 NJL524312:NJM524312 NTH524312:NTI524312 ODD524312:ODE524312 OMZ524312:ONA524312 OWV524312:OWW524312 PGR524312:PGS524312 PQN524312:PQO524312 QAJ524312:QAK524312 QKF524312:QKG524312 QUB524312:QUC524312 RDX524312:RDY524312 RNT524312:RNU524312 RXP524312:RXQ524312 SHL524312:SHM524312 SRH524312:SRI524312 TBD524312:TBE524312 TKZ524312:TLA524312 TUV524312:TUW524312 UER524312:UES524312 UON524312:UOO524312 UYJ524312:UYK524312 VIF524312:VIG524312 VSB524312:VSC524312 WBX524312:WBY524312 WLT524312:WLU524312 WVP524312:WVQ524312 H589848:I589848 JD589848:JE589848 SZ589848:TA589848 ACV589848:ACW589848 AMR589848:AMS589848 AWN589848:AWO589848 BGJ589848:BGK589848 BQF589848:BQG589848 CAB589848:CAC589848 CJX589848:CJY589848 CTT589848:CTU589848 DDP589848:DDQ589848 DNL589848:DNM589848 DXH589848:DXI589848 EHD589848:EHE589848 EQZ589848:ERA589848 FAV589848:FAW589848 FKR589848:FKS589848 FUN589848:FUO589848 GEJ589848:GEK589848 GOF589848:GOG589848 GYB589848:GYC589848 HHX589848:HHY589848 HRT589848:HRU589848 IBP589848:IBQ589848 ILL589848:ILM589848 IVH589848:IVI589848 JFD589848:JFE589848 JOZ589848:JPA589848 JYV589848:JYW589848 KIR589848:KIS589848 KSN589848:KSO589848 LCJ589848:LCK589848 LMF589848:LMG589848 LWB589848:LWC589848 MFX589848:MFY589848 MPT589848:MPU589848 MZP589848:MZQ589848 NJL589848:NJM589848 NTH589848:NTI589848 ODD589848:ODE589848 OMZ589848:ONA589848 OWV589848:OWW589848 PGR589848:PGS589848 PQN589848:PQO589848 QAJ589848:QAK589848 QKF589848:QKG589848 QUB589848:QUC589848 RDX589848:RDY589848 RNT589848:RNU589848 RXP589848:RXQ589848 SHL589848:SHM589848 SRH589848:SRI589848 TBD589848:TBE589848 TKZ589848:TLA589848 TUV589848:TUW589848 UER589848:UES589848 UON589848:UOO589848 UYJ589848:UYK589848 VIF589848:VIG589848 VSB589848:VSC589848 WBX589848:WBY589848 WLT589848:WLU589848 WVP589848:WVQ589848 H655384:I655384 JD655384:JE655384 SZ655384:TA655384 ACV655384:ACW655384 AMR655384:AMS655384 AWN655384:AWO655384 BGJ655384:BGK655384 BQF655384:BQG655384 CAB655384:CAC655384 CJX655384:CJY655384 CTT655384:CTU655384 DDP655384:DDQ655384 DNL655384:DNM655384 DXH655384:DXI655384 EHD655384:EHE655384 EQZ655384:ERA655384 FAV655384:FAW655384 FKR655384:FKS655384 FUN655384:FUO655384 GEJ655384:GEK655384 GOF655384:GOG655384 GYB655384:GYC655384 HHX655384:HHY655384 HRT655384:HRU655384 IBP655384:IBQ655384 ILL655384:ILM655384 IVH655384:IVI655384 JFD655384:JFE655384 JOZ655384:JPA655384 JYV655384:JYW655384 KIR655384:KIS655384 KSN655384:KSO655384 LCJ655384:LCK655384 LMF655384:LMG655384 LWB655384:LWC655384 MFX655384:MFY655384 MPT655384:MPU655384 MZP655384:MZQ655384 NJL655384:NJM655384 NTH655384:NTI655384 ODD655384:ODE655384 OMZ655384:ONA655384 OWV655384:OWW655384 PGR655384:PGS655384 PQN655384:PQO655384 QAJ655384:QAK655384 QKF655384:QKG655384 QUB655384:QUC655384 RDX655384:RDY655384 RNT655384:RNU655384 RXP655384:RXQ655384 SHL655384:SHM655384 SRH655384:SRI655384 TBD655384:TBE655384 TKZ655384:TLA655384 TUV655384:TUW655384 UER655384:UES655384 UON655384:UOO655384 UYJ655384:UYK655384 VIF655384:VIG655384 VSB655384:VSC655384 WBX655384:WBY655384 WLT655384:WLU655384 WVP655384:WVQ655384 H720920:I720920 JD720920:JE720920 SZ720920:TA720920 ACV720920:ACW720920 AMR720920:AMS720920 AWN720920:AWO720920 BGJ720920:BGK720920 BQF720920:BQG720920 CAB720920:CAC720920 CJX720920:CJY720920 CTT720920:CTU720920 DDP720920:DDQ720920 DNL720920:DNM720920 DXH720920:DXI720920 EHD720920:EHE720920 EQZ720920:ERA720920 FAV720920:FAW720920 FKR720920:FKS720920 FUN720920:FUO720920 GEJ720920:GEK720920 GOF720920:GOG720920 GYB720920:GYC720920 HHX720920:HHY720920 HRT720920:HRU720920 IBP720920:IBQ720920 ILL720920:ILM720920 IVH720920:IVI720920 JFD720920:JFE720920 JOZ720920:JPA720920 JYV720920:JYW720920 KIR720920:KIS720920 KSN720920:KSO720920 LCJ720920:LCK720920 LMF720920:LMG720920 LWB720920:LWC720920 MFX720920:MFY720920 MPT720920:MPU720920 MZP720920:MZQ720920 NJL720920:NJM720920 NTH720920:NTI720920 ODD720920:ODE720920 OMZ720920:ONA720920 OWV720920:OWW720920 PGR720920:PGS720920 PQN720920:PQO720920 QAJ720920:QAK720920 QKF720920:QKG720920 QUB720920:QUC720920 RDX720920:RDY720920 RNT720920:RNU720920 RXP720920:RXQ720920 SHL720920:SHM720920 SRH720920:SRI720920 TBD720920:TBE720920 TKZ720920:TLA720920 TUV720920:TUW720920 UER720920:UES720920 UON720920:UOO720920 UYJ720920:UYK720920 VIF720920:VIG720920 VSB720920:VSC720920 WBX720920:WBY720920 WLT720920:WLU720920 WVP720920:WVQ720920 H786456:I786456 JD786456:JE786456 SZ786456:TA786456 ACV786456:ACW786456 AMR786456:AMS786456 AWN786456:AWO786456 BGJ786456:BGK786456 BQF786456:BQG786456 CAB786456:CAC786456 CJX786456:CJY786456 CTT786456:CTU786456 DDP786456:DDQ786456 DNL786456:DNM786456 DXH786456:DXI786456 EHD786456:EHE786456 EQZ786456:ERA786456 FAV786456:FAW786456 FKR786456:FKS786456 FUN786456:FUO786456 GEJ786456:GEK786456 GOF786456:GOG786456 GYB786456:GYC786456 HHX786456:HHY786456 HRT786456:HRU786456 IBP786456:IBQ786456 ILL786456:ILM786456 IVH786456:IVI786456 JFD786456:JFE786456 JOZ786456:JPA786456 JYV786456:JYW786456 KIR786456:KIS786456 KSN786456:KSO786456 LCJ786456:LCK786456 LMF786456:LMG786456 LWB786456:LWC786456 MFX786456:MFY786456 MPT786456:MPU786456 MZP786456:MZQ786456 NJL786456:NJM786456 NTH786456:NTI786456 ODD786456:ODE786456 OMZ786456:ONA786456 OWV786456:OWW786456 PGR786456:PGS786456 PQN786456:PQO786456 QAJ786456:QAK786456 QKF786456:QKG786456 QUB786456:QUC786456 RDX786456:RDY786456 RNT786456:RNU786456 RXP786456:RXQ786456 SHL786456:SHM786456 SRH786456:SRI786456 TBD786456:TBE786456 TKZ786456:TLA786456 TUV786456:TUW786456 UER786456:UES786456 UON786456:UOO786456 UYJ786456:UYK786456 VIF786456:VIG786456 VSB786456:VSC786456 WBX786456:WBY786456 WLT786456:WLU786456 WVP786456:WVQ786456 H851992:I851992 JD851992:JE851992 SZ851992:TA851992 ACV851992:ACW851992 AMR851992:AMS851992 AWN851992:AWO851992 BGJ851992:BGK851992 BQF851992:BQG851992 CAB851992:CAC851992 CJX851992:CJY851992 CTT851992:CTU851992 DDP851992:DDQ851992 DNL851992:DNM851992 DXH851992:DXI851992 EHD851992:EHE851992 EQZ851992:ERA851992 FAV851992:FAW851992 FKR851992:FKS851992 FUN851992:FUO851992 GEJ851992:GEK851992 GOF851992:GOG851992 GYB851992:GYC851992 HHX851992:HHY851992 HRT851992:HRU851992 IBP851992:IBQ851992 ILL851992:ILM851992 IVH851992:IVI851992 JFD851992:JFE851992 JOZ851992:JPA851992 JYV851992:JYW851992 KIR851992:KIS851992 KSN851992:KSO851992 LCJ851992:LCK851992 LMF851992:LMG851992 LWB851992:LWC851992 MFX851992:MFY851992 MPT851992:MPU851992 MZP851992:MZQ851992 NJL851992:NJM851992 NTH851992:NTI851992 ODD851992:ODE851992 OMZ851992:ONA851992 OWV851992:OWW851992 PGR851992:PGS851992 PQN851992:PQO851992 QAJ851992:QAK851992 QKF851992:QKG851992 QUB851992:QUC851992 RDX851992:RDY851992 RNT851992:RNU851992 RXP851992:RXQ851992 SHL851992:SHM851992 SRH851992:SRI851992 TBD851992:TBE851992 TKZ851992:TLA851992 TUV851992:TUW851992 UER851992:UES851992 UON851992:UOO851992 UYJ851992:UYK851992 VIF851992:VIG851992 VSB851992:VSC851992 WBX851992:WBY851992 WLT851992:WLU851992 WVP851992:WVQ851992 H917528:I917528 JD917528:JE917528 SZ917528:TA917528 ACV917528:ACW917528 AMR917528:AMS917528 AWN917528:AWO917528 BGJ917528:BGK917528 BQF917528:BQG917528 CAB917528:CAC917528 CJX917528:CJY917528 CTT917528:CTU917528 DDP917528:DDQ917528 DNL917528:DNM917528 DXH917528:DXI917528 EHD917528:EHE917528 EQZ917528:ERA917528 FAV917528:FAW917528 FKR917528:FKS917528 FUN917528:FUO917528 GEJ917528:GEK917528 GOF917528:GOG917528 GYB917528:GYC917528 HHX917528:HHY917528 HRT917528:HRU917528 IBP917528:IBQ917528 ILL917528:ILM917528 IVH917528:IVI917528 JFD917528:JFE917528 JOZ917528:JPA917528 JYV917528:JYW917528 KIR917528:KIS917528 KSN917528:KSO917528 LCJ917528:LCK917528 LMF917528:LMG917528 LWB917528:LWC917528 MFX917528:MFY917528 MPT917528:MPU917528 MZP917528:MZQ917528 NJL917528:NJM917528 NTH917528:NTI917528 ODD917528:ODE917528 OMZ917528:ONA917528 OWV917528:OWW917528 PGR917528:PGS917528 PQN917528:PQO917528 QAJ917528:QAK917528 QKF917528:QKG917528 QUB917528:QUC917528 RDX917528:RDY917528 RNT917528:RNU917528 RXP917528:RXQ917528 SHL917528:SHM917528 SRH917528:SRI917528 TBD917528:TBE917528 TKZ917528:TLA917528 TUV917528:TUW917528 UER917528:UES917528 UON917528:UOO917528 UYJ917528:UYK917528 VIF917528:VIG917528 VSB917528:VSC917528 WBX917528:WBY917528 WLT917528:WLU917528 WVP917528:WVQ917528 H983064:I983064 JD983064:JE983064 SZ983064:TA983064 ACV983064:ACW983064 AMR983064:AMS983064 AWN983064:AWO983064 BGJ983064:BGK983064 BQF983064:BQG983064 CAB983064:CAC983064 CJX983064:CJY983064 CTT983064:CTU983064 DDP983064:DDQ983064 DNL983064:DNM983064 DXH983064:DXI983064 EHD983064:EHE983064 EQZ983064:ERA983064 FAV983064:FAW983064 FKR983064:FKS983064 FUN983064:FUO983064 GEJ983064:GEK983064 GOF983064:GOG983064 GYB983064:GYC983064 HHX983064:HHY983064 HRT983064:HRU983064 IBP983064:IBQ983064 ILL983064:ILM983064 IVH983064:IVI983064 JFD983064:JFE983064 JOZ983064:JPA983064 JYV983064:JYW983064 KIR983064:KIS983064 KSN983064:KSO983064 LCJ983064:LCK983064 LMF983064:LMG983064 LWB983064:LWC983064 MFX983064:MFY983064 MPT983064:MPU983064 MZP983064:MZQ983064 NJL983064:NJM983064 NTH983064:NTI983064 ODD983064:ODE983064 OMZ983064:ONA983064 OWV983064:OWW983064 PGR983064:PGS983064 PQN983064:PQO983064 QAJ983064:QAK983064 QKF983064:QKG983064 QUB983064:QUC983064 RDX983064:RDY983064 RNT983064:RNU983064 RXP983064:RXQ983064 SHL983064:SHM983064 SRH983064:SRI983064 TBD983064:TBE983064 TKZ983064:TLA983064 TUV983064:TUW983064 UER983064:UES983064 UON983064:UOO983064 UYJ983064:UYK983064 VIF983064:VIG983064 VSB983064:VSC983064 WBX983064:WBY983064 WLT983064:WLU983064 WVP983064:WVQ983064 H22:I22 JD22:JE22 SZ22:TA22 ACV22:ACW22 AMR22:AMS22 AWN22:AWO22 BGJ22:BGK22 BQF22:BQG22 CAB22:CAC22 CJX22:CJY22 CTT22:CTU22 DDP22:DDQ22 DNL22:DNM22 DXH22:DXI22 EHD22:EHE22 EQZ22:ERA22 FAV22:FAW22 FKR22:FKS22 FUN22:FUO22 GEJ22:GEK22 GOF22:GOG22 GYB22:GYC22 HHX22:HHY22 HRT22:HRU22 IBP22:IBQ22 ILL22:ILM22 IVH22:IVI22 JFD22:JFE22 JOZ22:JPA22 JYV22:JYW22 KIR22:KIS22 KSN22:KSO22 LCJ22:LCK22 LMF22:LMG22 LWB22:LWC22 MFX22:MFY22 MPT22:MPU22 MZP22:MZQ22 NJL22:NJM22 NTH22:NTI22 ODD22:ODE22 OMZ22:ONA22 OWV22:OWW22 PGR22:PGS22 PQN22:PQO22 QAJ22:QAK22 QKF22:QKG22 QUB22:QUC22 RDX22:RDY22 RNT22:RNU22 RXP22:RXQ22 SHL22:SHM22 SRH22:SRI22 TBD22:TBE22 TKZ22:TLA22 TUV22:TUW22 UER22:UES22 UON22:UOO22 UYJ22:UYK22 VIF22:VIG22 VSB22:VSC22 WBX22:WBY22 WLT22:WLU22 WVP22:WVQ22 H65558:I65558 JD65558:JE65558 SZ65558:TA65558 ACV65558:ACW65558 AMR65558:AMS65558 AWN65558:AWO65558 BGJ65558:BGK65558 BQF65558:BQG65558 CAB65558:CAC65558 CJX65558:CJY65558 CTT65558:CTU65558 DDP65558:DDQ65558 DNL65558:DNM65558 DXH65558:DXI65558 EHD65558:EHE65558 EQZ65558:ERA65558 FAV65558:FAW65558 FKR65558:FKS65558 FUN65558:FUO65558 GEJ65558:GEK65558 GOF65558:GOG65558 GYB65558:GYC65558 HHX65558:HHY65558 HRT65558:HRU65558 IBP65558:IBQ65558 ILL65558:ILM65558 IVH65558:IVI65558 JFD65558:JFE65558 JOZ65558:JPA65558 JYV65558:JYW65558 KIR65558:KIS65558 KSN65558:KSO65558 LCJ65558:LCK65558 LMF65558:LMG65558 LWB65558:LWC65558 MFX65558:MFY65558 MPT65558:MPU65558 MZP65558:MZQ65558 NJL65558:NJM65558 NTH65558:NTI65558 ODD65558:ODE65558 OMZ65558:ONA65558 OWV65558:OWW65558 PGR65558:PGS65558 PQN65558:PQO65558 QAJ65558:QAK65558 QKF65558:QKG65558 QUB65558:QUC65558 RDX65558:RDY65558 RNT65558:RNU65558 RXP65558:RXQ65558 SHL65558:SHM65558 SRH65558:SRI65558 TBD65558:TBE65558 TKZ65558:TLA65558 TUV65558:TUW65558 UER65558:UES65558 UON65558:UOO65558 UYJ65558:UYK65558 VIF65558:VIG65558 VSB65558:VSC65558 WBX65558:WBY65558 WLT65558:WLU65558 WVP65558:WVQ65558 H131094:I131094 JD131094:JE131094 SZ131094:TA131094 ACV131094:ACW131094 AMR131094:AMS131094 AWN131094:AWO131094 BGJ131094:BGK131094 BQF131094:BQG131094 CAB131094:CAC131094 CJX131094:CJY131094 CTT131094:CTU131094 DDP131094:DDQ131094 DNL131094:DNM131094 DXH131094:DXI131094 EHD131094:EHE131094 EQZ131094:ERA131094 FAV131094:FAW131094 FKR131094:FKS131094 FUN131094:FUO131094 GEJ131094:GEK131094 GOF131094:GOG131094 GYB131094:GYC131094 HHX131094:HHY131094 HRT131094:HRU131094 IBP131094:IBQ131094 ILL131094:ILM131094 IVH131094:IVI131094 JFD131094:JFE131094 JOZ131094:JPA131094 JYV131094:JYW131094 KIR131094:KIS131094 KSN131094:KSO131094 LCJ131094:LCK131094 LMF131094:LMG131094 LWB131094:LWC131094 MFX131094:MFY131094 MPT131094:MPU131094 MZP131094:MZQ131094 NJL131094:NJM131094 NTH131094:NTI131094 ODD131094:ODE131094 OMZ131094:ONA131094 OWV131094:OWW131094 PGR131094:PGS131094 PQN131094:PQO131094 QAJ131094:QAK131094 QKF131094:QKG131094 QUB131094:QUC131094 RDX131094:RDY131094 RNT131094:RNU131094 RXP131094:RXQ131094 SHL131094:SHM131094 SRH131094:SRI131094 TBD131094:TBE131094 TKZ131094:TLA131094 TUV131094:TUW131094 UER131094:UES131094 UON131094:UOO131094 UYJ131094:UYK131094 VIF131094:VIG131094 VSB131094:VSC131094 WBX131094:WBY131094 WLT131094:WLU131094 WVP131094:WVQ131094 H196630:I196630 JD196630:JE196630 SZ196630:TA196630 ACV196630:ACW196630 AMR196630:AMS196630 AWN196630:AWO196630 BGJ196630:BGK196630 BQF196630:BQG196630 CAB196630:CAC196630 CJX196630:CJY196630 CTT196630:CTU196630 DDP196630:DDQ196630 DNL196630:DNM196630 DXH196630:DXI196630 EHD196630:EHE196630 EQZ196630:ERA196630 FAV196630:FAW196630 FKR196630:FKS196630 FUN196630:FUO196630 GEJ196630:GEK196630 GOF196630:GOG196630 GYB196630:GYC196630 HHX196630:HHY196630 HRT196630:HRU196630 IBP196630:IBQ196630 ILL196630:ILM196630 IVH196630:IVI196630 JFD196630:JFE196630 JOZ196630:JPA196630 JYV196630:JYW196630 KIR196630:KIS196630 KSN196630:KSO196630 LCJ196630:LCK196630 LMF196630:LMG196630 LWB196630:LWC196630 MFX196630:MFY196630 MPT196630:MPU196630 MZP196630:MZQ196630 NJL196630:NJM196630 NTH196630:NTI196630 ODD196630:ODE196630 OMZ196630:ONA196630 OWV196630:OWW196630 PGR196630:PGS196630 PQN196630:PQO196630 QAJ196630:QAK196630 QKF196630:QKG196630 QUB196630:QUC196630 RDX196630:RDY196630 RNT196630:RNU196630 RXP196630:RXQ196630 SHL196630:SHM196630 SRH196630:SRI196630 TBD196630:TBE196630 TKZ196630:TLA196630 TUV196630:TUW196630 UER196630:UES196630 UON196630:UOO196630 UYJ196630:UYK196630 VIF196630:VIG196630 VSB196630:VSC196630 WBX196630:WBY196630 WLT196630:WLU196630 WVP196630:WVQ196630 H262166:I262166 JD262166:JE262166 SZ262166:TA262166 ACV262166:ACW262166 AMR262166:AMS262166 AWN262166:AWO262166 BGJ262166:BGK262166 BQF262166:BQG262166 CAB262166:CAC262166 CJX262166:CJY262166 CTT262166:CTU262166 DDP262166:DDQ262166 DNL262166:DNM262166 DXH262166:DXI262166 EHD262166:EHE262166 EQZ262166:ERA262166 FAV262166:FAW262166 FKR262166:FKS262166 FUN262166:FUO262166 GEJ262166:GEK262166 GOF262166:GOG262166 GYB262166:GYC262166 HHX262166:HHY262166 HRT262166:HRU262166 IBP262166:IBQ262166 ILL262166:ILM262166 IVH262166:IVI262166 JFD262166:JFE262166 JOZ262166:JPA262166 JYV262166:JYW262166 KIR262166:KIS262166 KSN262166:KSO262166 LCJ262166:LCK262166 LMF262166:LMG262166 LWB262166:LWC262166 MFX262166:MFY262166 MPT262166:MPU262166 MZP262166:MZQ262166 NJL262166:NJM262166 NTH262166:NTI262166 ODD262166:ODE262166 OMZ262166:ONA262166 OWV262166:OWW262166 PGR262166:PGS262166 PQN262166:PQO262166 QAJ262166:QAK262166 QKF262166:QKG262166 QUB262166:QUC262166 RDX262166:RDY262166 RNT262166:RNU262166 RXP262166:RXQ262166 SHL262166:SHM262166 SRH262166:SRI262166 TBD262166:TBE262166 TKZ262166:TLA262166 TUV262166:TUW262166 UER262166:UES262166 UON262166:UOO262166 UYJ262166:UYK262166 VIF262166:VIG262166 VSB262166:VSC262166 WBX262166:WBY262166 WLT262166:WLU262166 WVP262166:WVQ262166 H327702:I327702 JD327702:JE327702 SZ327702:TA327702 ACV327702:ACW327702 AMR327702:AMS327702 AWN327702:AWO327702 BGJ327702:BGK327702 BQF327702:BQG327702 CAB327702:CAC327702 CJX327702:CJY327702 CTT327702:CTU327702 DDP327702:DDQ327702 DNL327702:DNM327702 DXH327702:DXI327702 EHD327702:EHE327702 EQZ327702:ERA327702 FAV327702:FAW327702 FKR327702:FKS327702 FUN327702:FUO327702 GEJ327702:GEK327702 GOF327702:GOG327702 GYB327702:GYC327702 HHX327702:HHY327702 HRT327702:HRU327702 IBP327702:IBQ327702 ILL327702:ILM327702 IVH327702:IVI327702 JFD327702:JFE327702 JOZ327702:JPA327702 JYV327702:JYW327702 KIR327702:KIS327702 KSN327702:KSO327702 LCJ327702:LCK327702 LMF327702:LMG327702 LWB327702:LWC327702 MFX327702:MFY327702 MPT327702:MPU327702 MZP327702:MZQ327702 NJL327702:NJM327702 NTH327702:NTI327702 ODD327702:ODE327702 OMZ327702:ONA327702 OWV327702:OWW327702 PGR327702:PGS327702 PQN327702:PQO327702 QAJ327702:QAK327702 QKF327702:QKG327702 QUB327702:QUC327702 RDX327702:RDY327702 RNT327702:RNU327702 RXP327702:RXQ327702 SHL327702:SHM327702 SRH327702:SRI327702 TBD327702:TBE327702 TKZ327702:TLA327702 TUV327702:TUW327702 UER327702:UES327702 UON327702:UOO327702 UYJ327702:UYK327702 VIF327702:VIG327702 VSB327702:VSC327702 WBX327702:WBY327702 WLT327702:WLU327702 WVP327702:WVQ327702 H393238:I393238 JD393238:JE393238 SZ393238:TA393238 ACV393238:ACW393238 AMR393238:AMS393238 AWN393238:AWO393238 BGJ393238:BGK393238 BQF393238:BQG393238 CAB393238:CAC393238 CJX393238:CJY393238 CTT393238:CTU393238 DDP393238:DDQ393238 DNL393238:DNM393238 DXH393238:DXI393238 EHD393238:EHE393238 EQZ393238:ERA393238 FAV393238:FAW393238 FKR393238:FKS393238 FUN393238:FUO393238 GEJ393238:GEK393238 GOF393238:GOG393238 GYB393238:GYC393238 HHX393238:HHY393238 HRT393238:HRU393238 IBP393238:IBQ393238 ILL393238:ILM393238 IVH393238:IVI393238 JFD393238:JFE393238 JOZ393238:JPA393238 JYV393238:JYW393238 KIR393238:KIS393238 KSN393238:KSO393238 LCJ393238:LCK393238 LMF393238:LMG393238 LWB393238:LWC393238 MFX393238:MFY393238 MPT393238:MPU393238 MZP393238:MZQ393238 NJL393238:NJM393238 NTH393238:NTI393238 ODD393238:ODE393238 OMZ393238:ONA393238 OWV393238:OWW393238 PGR393238:PGS393238 PQN393238:PQO393238 QAJ393238:QAK393238 QKF393238:QKG393238 QUB393238:QUC393238 RDX393238:RDY393238 RNT393238:RNU393238 RXP393238:RXQ393238 SHL393238:SHM393238 SRH393238:SRI393238 TBD393238:TBE393238 TKZ393238:TLA393238 TUV393238:TUW393238 UER393238:UES393238 UON393238:UOO393238 UYJ393238:UYK393238 VIF393238:VIG393238 VSB393238:VSC393238 WBX393238:WBY393238 WLT393238:WLU393238 WVP393238:WVQ393238 H458774:I458774 JD458774:JE458774 SZ458774:TA458774 ACV458774:ACW458774 AMR458774:AMS458774 AWN458774:AWO458774 BGJ458774:BGK458774 BQF458774:BQG458774 CAB458774:CAC458774 CJX458774:CJY458774 CTT458774:CTU458774 DDP458774:DDQ458774 DNL458774:DNM458774 DXH458774:DXI458774 EHD458774:EHE458774 EQZ458774:ERA458774 FAV458774:FAW458774 FKR458774:FKS458774 FUN458774:FUO458774 GEJ458774:GEK458774 GOF458774:GOG458774 GYB458774:GYC458774 HHX458774:HHY458774 HRT458774:HRU458774 IBP458774:IBQ458774 ILL458774:ILM458774 IVH458774:IVI458774 JFD458774:JFE458774 JOZ458774:JPA458774 JYV458774:JYW458774 KIR458774:KIS458774 KSN458774:KSO458774 LCJ458774:LCK458774 LMF458774:LMG458774 LWB458774:LWC458774 MFX458774:MFY458774 MPT458774:MPU458774 MZP458774:MZQ458774 NJL458774:NJM458774 NTH458774:NTI458774 ODD458774:ODE458774 OMZ458774:ONA458774 OWV458774:OWW458774 PGR458774:PGS458774 PQN458774:PQO458774 QAJ458774:QAK458774 QKF458774:QKG458774 QUB458774:QUC458774 RDX458774:RDY458774 RNT458774:RNU458774 RXP458774:RXQ458774 SHL458774:SHM458774 SRH458774:SRI458774 TBD458774:TBE458774 TKZ458774:TLA458774 TUV458774:TUW458774 UER458774:UES458774 UON458774:UOO458774 UYJ458774:UYK458774 VIF458774:VIG458774 VSB458774:VSC458774 WBX458774:WBY458774 WLT458774:WLU458774 WVP458774:WVQ458774 H524310:I524310 JD524310:JE524310 SZ524310:TA524310 ACV524310:ACW524310 AMR524310:AMS524310 AWN524310:AWO524310 BGJ524310:BGK524310 BQF524310:BQG524310 CAB524310:CAC524310 CJX524310:CJY524310 CTT524310:CTU524310 DDP524310:DDQ524310 DNL524310:DNM524310 DXH524310:DXI524310 EHD524310:EHE524310 EQZ524310:ERA524310 FAV524310:FAW524310 FKR524310:FKS524310 FUN524310:FUO524310 GEJ524310:GEK524310 GOF524310:GOG524310 GYB524310:GYC524310 HHX524310:HHY524310 HRT524310:HRU524310 IBP524310:IBQ524310 ILL524310:ILM524310 IVH524310:IVI524310 JFD524310:JFE524310 JOZ524310:JPA524310 JYV524310:JYW524310 KIR524310:KIS524310 KSN524310:KSO524310 LCJ524310:LCK524310 LMF524310:LMG524310 LWB524310:LWC524310 MFX524310:MFY524310 MPT524310:MPU524310 MZP524310:MZQ524310 NJL524310:NJM524310 NTH524310:NTI524310 ODD524310:ODE524310 OMZ524310:ONA524310 OWV524310:OWW524310 PGR524310:PGS524310 PQN524310:PQO524310 QAJ524310:QAK524310 QKF524310:QKG524310 QUB524310:QUC524310 RDX524310:RDY524310 RNT524310:RNU524310 RXP524310:RXQ524310 SHL524310:SHM524310 SRH524310:SRI524310 TBD524310:TBE524310 TKZ524310:TLA524310 TUV524310:TUW524310 UER524310:UES524310 UON524310:UOO524310 UYJ524310:UYK524310 VIF524310:VIG524310 VSB524310:VSC524310 WBX524310:WBY524310 WLT524310:WLU524310 WVP524310:WVQ524310 H589846:I589846 JD589846:JE589846 SZ589846:TA589846 ACV589846:ACW589846 AMR589846:AMS589846 AWN589846:AWO589846 BGJ589846:BGK589846 BQF589846:BQG589846 CAB589846:CAC589846 CJX589846:CJY589846 CTT589846:CTU589846 DDP589846:DDQ589846 DNL589846:DNM589846 DXH589846:DXI589846 EHD589846:EHE589846 EQZ589846:ERA589846 FAV589846:FAW589846 FKR589846:FKS589846 FUN589846:FUO589846 GEJ589846:GEK589846 GOF589846:GOG589846 GYB589846:GYC589846 HHX589846:HHY589846 HRT589846:HRU589846 IBP589846:IBQ589846 ILL589846:ILM589846 IVH589846:IVI589846 JFD589846:JFE589846 JOZ589846:JPA589846 JYV589846:JYW589846 KIR589846:KIS589846 KSN589846:KSO589846 LCJ589846:LCK589846 LMF589846:LMG589846 LWB589846:LWC589846 MFX589846:MFY589846 MPT589846:MPU589846 MZP589846:MZQ589846 NJL589846:NJM589846 NTH589846:NTI589846 ODD589846:ODE589846 OMZ589846:ONA589846 OWV589846:OWW589846 PGR589846:PGS589846 PQN589846:PQO589846 QAJ589846:QAK589846 QKF589846:QKG589846 QUB589846:QUC589846 RDX589846:RDY589846 RNT589846:RNU589846 RXP589846:RXQ589846 SHL589846:SHM589846 SRH589846:SRI589846 TBD589846:TBE589846 TKZ589846:TLA589846 TUV589846:TUW589846 UER589846:UES589846 UON589846:UOO589846 UYJ589846:UYK589846 VIF589846:VIG589846 VSB589846:VSC589846 WBX589846:WBY589846 WLT589846:WLU589846 WVP589846:WVQ589846 H655382:I655382 JD655382:JE655382 SZ655382:TA655382 ACV655382:ACW655382 AMR655382:AMS655382 AWN655382:AWO655382 BGJ655382:BGK655382 BQF655382:BQG655382 CAB655382:CAC655382 CJX655382:CJY655382 CTT655382:CTU655382 DDP655382:DDQ655382 DNL655382:DNM655382 DXH655382:DXI655382 EHD655382:EHE655382 EQZ655382:ERA655382 FAV655382:FAW655382 FKR655382:FKS655382 FUN655382:FUO655382 GEJ655382:GEK655382 GOF655382:GOG655382 GYB655382:GYC655382 HHX655382:HHY655382 HRT655382:HRU655382 IBP655382:IBQ655382 ILL655382:ILM655382 IVH655382:IVI655382 JFD655382:JFE655382 JOZ655382:JPA655382 JYV655382:JYW655382 KIR655382:KIS655382 KSN655382:KSO655382 LCJ655382:LCK655382 LMF655382:LMG655382 LWB655382:LWC655382 MFX655382:MFY655382 MPT655382:MPU655382 MZP655382:MZQ655382 NJL655382:NJM655382 NTH655382:NTI655382 ODD655382:ODE655382 OMZ655382:ONA655382 OWV655382:OWW655382 PGR655382:PGS655382 PQN655382:PQO655382 QAJ655382:QAK655382 QKF655382:QKG655382 QUB655382:QUC655382 RDX655382:RDY655382 RNT655382:RNU655382 RXP655382:RXQ655382 SHL655382:SHM655382 SRH655382:SRI655382 TBD655382:TBE655382 TKZ655382:TLA655382 TUV655382:TUW655382 UER655382:UES655382 UON655382:UOO655382 UYJ655382:UYK655382 VIF655382:VIG655382 VSB655382:VSC655382 WBX655382:WBY655382 WLT655382:WLU655382 WVP655382:WVQ655382 H720918:I720918 JD720918:JE720918 SZ720918:TA720918 ACV720918:ACW720918 AMR720918:AMS720918 AWN720918:AWO720918 BGJ720918:BGK720918 BQF720918:BQG720918 CAB720918:CAC720918 CJX720918:CJY720918 CTT720918:CTU720918 DDP720918:DDQ720918 DNL720918:DNM720918 DXH720918:DXI720918 EHD720918:EHE720918 EQZ720918:ERA720918 FAV720918:FAW720918 FKR720918:FKS720918 FUN720918:FUO720918 GEJ720918:GEK720918 GOF720918:GOG720918 GYB720918:GYC720918 HHX720918:HHY720918 HRT720918:HRU720918 IBP720918:IBQ720918 ILL720918:ILM720918 IVH720918:IVI720918 JFD720918:JFE720918 JOZ720918:JPA720918 JYV720918:JYW720918 KIR720918:KIS720918 KSN720918:KSO720918 LCJ720918:LCK720918 LMF720918:LMG720918 LWB720918:LWC720918 MFX720918:MFY720918 MPT720918:MPU720918 MZP720918:MZQ720918 NJL720918:NJM720918 NTH720918:NTI720918 ODD720918:ODE720918 OMZ720918:ONA720918 OWV720918:OWW720918 PGR720918:PGS720918 PQN720918:PQO720918 QAJ720918:QAK720918 QKF720918:QKG720918 QUB720918:QUC720918 RDX720918:RDY720918 RNT720918:RNU720918 RXP720918:RXQ720918 SHL720918:SHM720918 SRH720918:SRI720918 TBD720918:TBE720918 TKZ720918:TLA720918 TUV720918:TUW720918 UER720918:UES720918 UON720918:UOO720918 UYJ720918:UYK720918 VIF720918:VIG720918 VSB720918:VSC720918 WBX720918:WBY720918 WLT720918:WLU720918 WVP720918:WVQ720918 H786454:I786454 JD786454:JE786454 SZ786454:TA786454 ACV786454:ACW786454 AMR786454:AMS786454 AWN786454:AWO786454 BGJ786454:BGK786454 BQF786454:BQG786454 CAB786454:CAC786454 CJX786454:CJY786454 CTT786454:CTU786454 DDP786454:DDQ786454 DNL786454:DNM786454 DXH786454:DXI786454 EHD786454:EHE786454 EQZ786454:ERA786454 FAV786454:FAW786454 FKR786454:FKS786454 FUN786454:FUO786454 GEJ786454:GEK786454 GOF786454:GOG786454 GYB786454:GYC786454 HHX786454:HHY786454 HRT786454:HRU786454 IBP786454:IBQ786454 ILL786454:ILM786454 IVH786454:IVI786454 JFD786454:JFE786454 JOZ786454:JPA786454 JYV786454:JYW786454 KIR786454:KIS786454 KSN786454:KSO786454 LCJ786454:LCK786454 LMF786454:LMG786454 LWB786454:LWC786454 MFX786454:MFY786454 MPT786454:MPU786454 MZP786454:MZQ786454 NJL786454:NJM786454 NTH786454:NTI786454 ODD786454:ODE786454 OMZ786454:ONA786454 OWV786454:OWW786454 PGR786454:PGS786454 PQN786454:PQO786454 QAJ786454:QAK786454 QKF786454:QKG786454 QUB786454:QUC786454 RDX786454:RDY786454 RNT786454:RNU786454 RXP786454:RXQ786454 SHL786454:SHM786454 SRH786454:SRI786454 TBD786454:TBE786454 TKZ786454:TLA786454 TUV786454:TUW786454 UER786454:UES786454 UON786454:UOO786454 UYJ786454:UYK786454 VIF786454:VIG786454 VSB786454:VSC786454 WBX786454:WBY786454 WLT786454:WLU786454 WVP786454:WVQ786454 H851990:I851990 JD851990:JE851990 SZ851990:TA851990 ACV851990:ACW851990 AMR851990:AMS851990 AWN851990:AWO851990 BGJ851990:BGK851990 BQF851990:BQG851990 CAB851990:CAC851990 CJX851990:CJY851990 CTT851990:CTU851990 DDP851990:DDQ851990 DNL851990:DNM851990 DXH851990:DXI851990 EHD851990:EHE851990 EQZ851990:ERA851990 FAV851990:FAW851990 FKR851990:FKS851990 FUN851990:FUO851990 GEJ851990:GEK851990 GOF851990:GOG851990 GYB851990:GYC851990 HHX851990:HHY851990 HRT851990:HRU851990 IBP851990:IBQ851990 ILL851990:ILM851990 IVH851990:IVI851990 JFD851990:JFE851990 JOZ851990:JPA851990 JYV851990:JYW851990 KIR851990:KIS851990 KSN851990:KSO851990 LCJ851990:LCK851990 LMF851990:LMG851990 LWB851990:LWC851990 MFX851990:MFY851990 MPT851990:MPU851990 MZP851990:MZQ851990 NJL851990:NJM851990 NTH851990:NTI851990 ODD851990:ODE851990 OMZ851990:ONA851990 OWV851990:OWW851990 PGR851990:PGS851990 PQN851990:PQO851990 QAJ851990:QAK851990 QKF851990:QKG851990 QUB851990:QUC851990 RDX851990:RDY851990 RNT851990:RNU851990 RXP851990:RXQ851990 SHL851990:SHM851990 SRH851990:SRI851990 TBD851990:TBE851990 TKZ851990:TLA851990 TUV851990:TUW851990 UER851990:UES851990 UON851990:UOO851990 UYJ851990:UYK851990 VIF851990:VIG851990 VSB851990:VSC851990 WBX851990:WBY851990 WLT851990:WLU851990 WVP851990:WVQ851990 H917526:I917526 JD917526:JE917526 SZ917526:TA917526 ACV917526:ACW917526 AMR917526:AMS917526 AWN917526:AWO917526 BGJ917526:BGK917526 BQF917526:BQG917526 CAB917526:CAC917526 CJX917526:CJY917526 CTT917526:CTU917526 DDP917526:DDQ917526 DNL917526:DNM917526 DXH917526:DXI917526 EHD917526:EHE917526 EQZ917526:ERA917526 FAV917526:FAW917526 FKR917526:FKS917526 FUN917526:FUO917526 GEJ917526:GEK917526 GOF917526:GOG917526 GYB917526:GYC917526 HHX917526:HHY917526 HRT917526:HRU917526 IBP917526:IBQ917526 ILL917526:ILM917526 IVH917526:IVI917526 JFD917526:JFE917526 JOZ917526:JPA917526 JYV917526:JYW917526 KIR917526:KIS917526 KSN917526:KSO917526 LCJ917526:LCK917526 LMF917526:LMG917526 LWB917526:LWC917526 MFX917526:MFY917526 MPT917526:MPU917526 MZP917526:MZQ917526 NJL917526:NJM917526 NTH917526:NTI917526 ODD917526:ODE917526 OMZ917526:ONA917526 OWV917526:OWW917526 PGR917526:PGS917526 PQN917526:PQO917526 QAJ917526:QAK917526 QKF917526:QKG917526 QUB917526:QUC917526 RDX917526:RDY917526 RNT917526:RNU917526 RXP917526:RXQ917526 SHL917526:SHM917526 SRH917526:SRI917526 TBD917526:TBE917526 TKZ917526:TLA917526 TUV917526:TUW917526 UER917526:UES917526 UON917526:UOO917526 UYJ917526:UYK917526 VIF917526:VIG917526 VSB917526:VSC917526 WBX917526:WBY917526 WLT917526:WLU917526 WVP917526:WVQ917526 H983062:I983062 JD983062:JE983062 SZ983062:TA983062 ACV983062:ACW983062 AMR983062:AMS983062 AWN983062:AWO983062 BGJ983062:BGK983062 BQF983062:BQG983062 CAB983062:CAC983062 CJX983062:CJY983062 CTT983062:CTU983062 DDP983062:DDQ983062 DNL983062:DNM983062 DXH983062:DXI983062 EHD983062:EHE983062 EQZ983062:ERA983062 FAV983062:FAW983062 FKR983062:FKS983062 FUN983062:FUO983062 GEJ983062:GEK983062 GOF983062:GOG983062 GYB983062:GYC983062 HHX983062:HHY983062 HRT983062:HRU983062 IBP983062:IBQ983062 ILL983062:ILM983062 IVH983062:IVI983062 JFD983062:JFE983062 JOZ983062:JPA983062 JYV983062:JYW983062 KIR983062:KIS983062 KSN983062:KSO983062 LCJ983062:LCK983062 LMF983062:LMG983062 LWB983062:LWC983062 MFX983062:MFY983062 MPT983062:MPU983062 MZP983062:MZQ983062 NJL983062:NJM983062 NTH983062:NTI983062 ODD983062:ODE983062 OMZ983062:ONA983062 OWV983062:OWW983062 PGR983062:PGS983062 PQN983062:PQO983062 QAJ983062:QAK983062 QKF983062:QKG983062 QUB983062:QUC983062 RDX983062:RDY983062 RNT983062:RNU983062 RXP983062:RXQ983062 SHL983062:SHM983062 SRH983062:SRI983062 TBD983062:TBE983062 TKZ983062:TLA983062 TUV983062:TUW983062 UER983062:UES983062 UON983062:UOO983062 UYJ983062:UYK983062 VIF983062:VIG983062 VSB983062:VSC983062 WBX983062:WBY983062 WLT983062:WLU983062 WVP983062:WVQ983062 C22:E22 IY22:JA22 SU22:SW22 ACQ22:ACS22 AMM22:AMO22 AWI22:AWK22 BGE22:BGG22 BQA22:BQC22 BZW22:BZY22 CJS22:CJU22 CTO22:CTQ22 DDK22:DDM22 DNG22:DNI22 DXC22:DXE22 EGY22:EHA22 EQU22:EQW22 FAQ22:FAS22 FKM22:FKO22 FUI22:FUK22 GEE22:GEG22 GOA22:GOC22 GXW22:GXY22 HHS22:HHU22 HRO22:HRQ22 IBK22:IBM22 ILG22:ILI22 IVC22:IVE22 JEY22:JFA22 JOU22:JOW22 JYQ22:JYS22 KIM22:KIO22 KSI22:KSK22 LCE22:LCG22 LMA22:LMC22 LVW22:LVY22 MFS22:MFU22 MPO22:MPQ22 MZK22:MZM22 NJG22:NJI22 NTC22:NTE22 OCY22:ODA22 OMU22:OMW22 OWQ22:OWS22 PGM22:PGO22 PQI22:PQK22 QAE22:QAG22 QKA22:QKC22 QTW22:QTY22 RDS22:RDU22 RNO22:RNQ22 RXK22:RXM22 SHG22:SHI22 SRC22:SRE22 TAY22:TBA22 TKU22:TKW22 TUQ22:TUS22 UEM22:UEO22 UOI22:UOK22 UYE22:UYG22 VIA22:VIC22 VRW22:VRY22 WBS22:WBU22 WLO22:WLQ22 WVK22:WVM22 C65558:E65558 IY65558:JA65558 SU65558:SW65558 ACQ65558:ACS65558 AMM65558:AMO65558 AWI65558:AWK65558 BGE65558:BGG65558 BQA65558:BQC65558 BZW65558:BZY65558 CJS65558:CJU65558 CTO65558:CTQ65558 DDK65558:DDM65558 DNG65558:DNI65558 DXC65558:DXE65558 EGY65558:EHA65558 EQU65558:EQW65558 FAQ65558:FAS65558 FKM65558:FKO65558 FUI65558:FUK65558 GEE65558:GEG65558 GOA65558:GOC65558 GXW65558:GXY65558 HHS65558:HHU65558 HRO65558:HRQ65558 IBK65558:IBM65558 ILG65558:ILI65558 IVC65558:IVE65558 JEY65558:JFA65558 JOU65558:JOW65558 JYQ65558:JYS65558 KIM65558:KIO65558 KSI65558:KSK65558 LCE65558:LCG65558 LMA65558:LMC65558 LVW65558:LVY65558 MFS65558:MFU65558 MPO65558:MPQ65558 MZK65558:MZM65558 NJG65558:NJI65558 NTC65558:NTE65558 OCY65558:ODA65558 OMU65558:OMW65558 OWQ65558:OWS65558 PGM65558:PGO65558 PQI65558:PQK65558 QAE65558:QAG65558 QKA65558:QKC65558 QTW65558:QTY65558 RDS65558:RDU65558 RNO65558:RNQ65558 RXK65558:RXM65558 SHG65558:SHI65558 SRC65558:SRE65558 TAY65558:TBA65558 TKU65558:TKW65558 TUQ65558:TUS65558 UEM65558:UEO65558 UOI65558:UOK65558 UYE65558:UYG65558 VIA65558:VIC65558 VRW65558:VRY65558 WBS65558:WBU65558 WLO65558:WLQ65558 WVK65558:WVM65558 C131094:E131094 IY131094:JA131094 SU131094:SW131094 ACQ131094:ACS131094 AMM131094:AMO131094 AWI131094:AWK131094 BGE131094:BGG131094 BQA131094:BQC131094 BZW131094:BZY131094 CJS131094:CJU131094 CTO131094:CTQ131094 DDK131094:DDM131094 DNG131094:DNI131094 DXC131094:DXE131094 EGY131094:EHA131094 EQU131094:EQW131094 FAQ131094:FAS131094 FKM131094:FKO131094 FUI131094:FUK131094 GEE131094:GEG131094 GOA131094:GOC131094 GXW131094:GXY131094 HHS131094:HHU131094 HRO131094:HRQ131094 IBK131094:IBM131094 ILG131094:ILI131094 IVC131094:IVE131094 JEY131094:JFA131094 JOU131094:JOW131094 JYQ131094:JYS131094 KIM131094:KIO131094 KSI131094:KSK131094 LCE131094:LCG131094 LMA131094:LMC131094 LVW131094:LVY131094 MFS131094:MFU131094 MPO131094:MPQ131094 MZK131094:MZM131094 NJG131094:NJI131094 NTC131094:NTE131094 OCY131094:ODA131094 OMU131094:OMW131094 OWQ131094:OWS131094 PGM131094:PGO131094 PQI131094:PQK131094 QAE131094:QAG131094 QKA131094:QKC131094 QTW131094:QTY131094 RDS131094:RDU131094 RNO131094:RNQ131094 RXK131094:RXM131094 SHG131094:SHI131094 SRC131094:SRE131094 TAY131094:TBA131094 TKU131094:TKW131094 TUQ131094:TUS131094 UEM131094:UEO131094 UOI131094:UOK131094 UYE131094:UYG131094 VIA131094:VIC131094 VRW131094:VRY131094 WBS131094:WBU131094 WLO131094:WLQ131094 WVK131094:WVM131094 C196630:E196630 IY196630:JA196630 SU196630:SW196630 ACQ196630:ACS196630 AMM196630:AMO196630 AWI196630:AWK196630 BGE196630:BGG196630 BQA196630:BQC196630 BZW196630:BZY196630 CJS196630:CJU196630 CTO196630:CTQ196630 DDK196630:DDM196630 DNG196630:DNI196630 DXC196630:DXE196630 EGY196630:EHA196630 EQU196630:EQW196630 FAQ196630:FAS196630 FKM196630:FKO196630 FUI196630:FUK196630 GEE196630:GEG196630 GOA196630:GOC196630 GXW196630:GXY196630 HHS196630:HHU196630 HRO196630:HRQ196630 IBK196630:IBM196630 ILG196630:ILI196630 IVC196630:IVE196630 JEY196630:JFA196630 JOU196630:JOW196630 JYQ196630:JYS196630 KIM196630:KIO196630 KSI196630:KSK196630 LCE196630:LCG196630 LMA196630:LMC196630 LVW196630:LVY196630 MFS196630:MFU196630 MPO196630:MPQ196630 MZK196630:MZM196630 NJG196630:NJI196630 NTC196630:NTE196630 OCY196630:ODA196630 OMU196630:OMW196630 OWQ196630:OWS196630 PGM196630:PGO196630 PQI196630:PQK196630 QAE196630:QAG196630 QKA196630:QKC196630 QTW196630:QTY196630 RDS196630:RDU196630 RNO196630:RNQ196630 RXK196630:RXM196630 SHG196630:SHI196630 SRC196630:SRE196630 TAY196630:TBA196630 TKU196630:TKW196630 TUQ196630:TUS196630 UEM196630:UEO196630 UOI196630:UOK196630 UYE196630:UYG196630 VIA196630:VIC196630 VRW196630:VRY196630 WBS196630:WBU196630 WLO196630:WLQ196630 WVK196630:WVM196630 C262166:E262166 IY262166:JA262166 SU262166:SW262166 ACQ262166:ACS262166 AMM262166:AMO262166 AWI262166:AWK262166 BGE262166:BGG262166 BQA262166:BQC262166 BZW262166:BZY262166 CJS262166:CJU262166 CTO262166:CTQ262166 DDK262166:DDM262166 DNG262166:DNI262166 DXC262166:DXE262166 EGY262166:EHA262166 EQU262166:EQW262166 FAQ262166:FAS262166 FKM262166:FKO262166 FUI262166:FUK262166 GEE262166:GEG262166 GOA262166:GOC262166 GXW262166:GXY262166 HHS262166:HHU262166 HRO262166:HRQ262166 IBK262166:IBM262166 ILG262166:ILI262166 IVC262166:IVE262166 JEY262166:JFA262166 JOU262166:JOW262166 JYQ262166:JYS262166 KIM262166:KIO262166 KSI262166:KSK262166 LCE262166:LCG262166 LMA262166:LMC262166 LVW262166:LVY262166 MFS262166:MFU262166 MPO262166:MPQ262166 MZK262166:MZM262166 NJG262166:NJI262166 NTC262166:NTE262166 OCY262166:ODA262166 OMU262166:OMW262166 OWQ262166:OWS262166 PGM262166:PGO262166 PQI262166:PQK262166 QAE262166:QAG262166 QKA262166:QKC262166 QTW262166:QTY262166 RDS262166:RDU262166 RNO262166:RNQ262166 RXK262166:RXM262166 SHG262166:SHI262166 SRC262166:SRE262166 TAY262166:TBA262166 TKU262166:TKW262166 TUQ262166:TUS262166 UEM262166:UEO262166 UOI262166:UOK262166 UYE262166:UYG262166 VIA262166:VIC262166 VRW262166:VRY262166 WBS262166:WBU262166 WLO262166:WLQ262166 WVK262166:WVM262166 C327702:E327702 IY327702:JA327702 SU327702:SW327702 ACQ327702:ACS327702 AMM327702:AMO327702 AWI327702:AWK327702 BGE327702:BGG327702 BQA327702:BQC327702 BZW327702:BZY327702 CJS327702:CJU327702 CTO327702:CTQ327702 DDK327702:DDM327702 DNG327702:DNI327702 DXC327702:DXE327702 EGY327702:EHA327702 EQU327702:EQW327702 FAQ327702:FAS327702 FKM327702:FKO327702 FUI327702:FUK327702 GEE327702:GEG327702 GOA327702:GOC327702 GXW327702:GXY327702 HHS327702:HHU327702 HRO327702:HRQ327702 IBK327702:IBM327702 ILG327702:ILI327702 IVC327702:IVE327702 JEY327702:JFA327702 JOU327702:JOW327702 JYQ327702:JYS327702 KIM327702:KIO327702 KSI327702:KSK327702 LCE327702:LCG327702 LMA327702:LMC327702 LVW327702:LVY327702 MFS327702:MFU327702 MPO327702:MPQ327702 MZK327702:MZM327702 NJG327702:NJI327702 NTC327702:NTE327702 OCY327702:ODA327702 OMU327702:OMW327702 OWQ327702:OWS327702 PGM327702:PGO327702 PQI327702:PQK327702 QAE327702:QAG327702 QKA327702:QKC327702 QTW327702:QTY327702 RDS327702:RDU327702 RNO327702:RNQ327702 RXK327702:RXM327702 SHG327702:SHI327702 SRC327702:SRE327702 TAY327702:TBA327702 TKU327702:TKW327702 TUQ327702:TUS327702 UEM327702:UEO327702 UOI327702:UOK327702 UYE327702:UYG327702 VIA327702:VIC327702 VRW327702:VRY327702 WBS327702:WBU327702 WLO327702:WLQ327702 WVK327702:WVM327702 C393238:E393238 IY393238:JA393238 SU393238:SW393238 ACQ393238:ACS393238 AMM393238:AMO393238 AWI393238:AWK393238 BGE393238:BGG393238 BQA393238:BQC393238 BZW393238:BZY393238 CJS393238:CJU393238 CTO393238:CTQ393238 DDK393238:DDM393238 DNG393238:DNI393238 DXC393238:DXE393238 EGY393238:EHA393238 EQU393238:EQW393238 FAQ393238:FAS393238 FKM393238:FKO393238 FUI393238:FUK393238 GEE393238:GEG393238 GOA393238:GOC393238 GXW393238:GXY393238 HHS393238:HHU393238 HRO393238:HRQ393238 IBK393238:IBM393238 ILG393238:ILI393238 IVC393238:IVE393238 JEY393238:JFA393238 JOU393238:JOW393238 JYQ393238:JYS393238 KIM393238:KIO393238 KSI393238:KSK393238 LCE393238:LCG393238 LMA393238:LMC393238 LVW393238:LVY393238 MFS393238:MFU393238 MPO393238:MPQ393238 MZK393238:MZM393238 NJG393238:NJI393238 NTC393238:NTE393238 OCY393238:ODA393238 OMU393238:OMW393238 OWQ393238:OWS393238 PGM393238:PGO393238 PQI393238:PQK393238 QAE393238:QAG393238 QKA393238:QKC393238 QTW393238:QTY393238 RDS393238:RDU393238 RNO393238:RNQ393238 RXK393238:RXM393238 SHG393238:SHI393238 SRC393238:SRE393238 TAY393238:TBA393238 TKU393238:TKW393238 TUQ393238:TUS393238 UEM393238:UEO393238 UOI393238:UOK393238 UYE393238:UYG393238 VIA393238:VIC393238 VRW393238:VRY393238 WBS393238:WBU393238 WLO393238:WLQ393238 WVK393238:WVM393238 C458774:E458774 IY458774:JA458774 SU458774:SW458774 ACQ458774:ACS458774 AMM458774:AMO458774 AWI458774:AWK458774 BGE458774:BGG458774 BQA458774:BQC458774 BZW458774:BZY458774 CJS458774:CJU458774 CTO458774:CTQ458774 DDK458774:DDM458774 DNG458774:DNI458774 DXC458774:DXE458774 EGY458774:EHA458774 EQU458774:EQW458774 FAQ458774:FAS458774 FKM458774:FKO458774 FUI458774:FUK458774 GEE458774:GEG458774 GOA458774:GOC458774 GXW458774:GXY458774 HHS458774:HHU458774 HRO458774:HRQ458774 IBK458774:IBM458774 ILG458774:ILI458774 IVC458774:IVE458774 JEY458774:JFA458774 JOU458774:JOW458774 JYQ458774:JYS458774 KIM458774:KIO458774 KSI458774:KSK458774 LCE458774:LCG458774 LMA458774:LMC458774 LVW458774:LVY458774 MFS458774:MFU458774 MPO458774:MPQ458774 MZK458774:MZM458774 NJG458774:NJI458774 NTC458774:NTE458774 OCY458774:ODA458774 OMU458774:OMW458774 OWQ458774:OWS458774 PGM458774:PGO458774 PQI458774:PQK458774 QAE458774:QAG458774 QKA458774:QKC458774 QTW458774:QTY458774 RDS458774:RDU458774 RNO458774:RNQ458774 RXK458774:RXM458774 SHG458774:SHI458774 SRC458774:SRE458774 TAY458774:TBA458774 TKU458774:TKW458774 TUQ458774:TUS458774 UEM458774:UEO458774 UOI458774:UOK458774 UYE458774:UYG458774 VIA458774:VIC458774 VRW458774:VRY458774 WBS458774:WBU458774 WLO458774:WLQ458774 WVK458774:WVM458774 C524310:E524310 IY524310:JA524310 SU524310:SW524310 ACQ524310:ACS524310 AMM524310:AMO524310 AWI524310:AWK524310 BGE524310:BGG524310 BQA524310:BQC524310 BZW524310:BZY524310 CJS524310:CJU524310 CTO524310:CTQ524310 DDK524310:DDM524310 DNG524310:DNI524310 DXC524310:DXE524310 EGY524310:EHA524310 EQU524310:EQW524310 FAQ524310:FAS524310 FKM524310:FKO524310 FUI524310:FUK524310 GEE524310:GEG524310 GOA524310:GOC524310 GXW524310:GXY524310 HHS524310:HHU524310 HRO524310:HRQ524310 IBK524310:IBM524310 ILG524310:ILI524310 IVC524310:IVE524310 JEY524310:JFA524310 JOU524310:JOW524310 JYQ524310:JYS524310 KIM524310:KIO524310 KSI524310:KSK524310 LCE524310:LCG524310 LMA524310:LMC524310 LVW524310:LVY524310 MFS524310:MFU524310 MPO524310:MPQ524310 MZK524310:MZM524310 NJG524310:NJI524310 NTC524310:NTE524310 OCY524310:ODA524310 OMU524310:OMW524310 OWQ524310:OWS524310 PGM524310:PGO524310 PQI524310:PQK524310 QAE524310:QAG524310 QKA524310:QKC524310 QTW524310:QTY524310 RDS524310:RDU524310 RNO524310:RNQ524310 RXK524310:RXM524310 SHG524310:SHI524310 SRC524310:SRE524310 TAY524310:TBA524310 TKU524310:TKW524310 TUQ524310:TUS524310 UEM524310:UEO524310 UOI524310:UOK524310 UYE524310:UYG524310 VIA524310:VIC524310 VRW524310:VRY524310 WBS524310:WBU524310 WLO524310:WLQ524310 WVK524310:WVM524310 C589846:E589846 IY589846:JA589846 SU589846:SW589846 ACQ589846:ACS589846 AMM589846:AMO589846 AWI589846:AWK589846 BGE589846:BGG589846 BQA589846:BQC589846 BZW589846:BZY589846 CJS589846:CJU589846 CTO589846:CTQ589846 DDK589846:DDM589846 DNG589846:DNI589846 DXC589846:DXE589846 EGY589846:EHA589846 EQU589846:EQW589846 FAQ589846:FAS589846 FKM589846:FKO589846 FUI589846:FUK589846 GEE589846:GEG589846 GOA589846:GOC589846 GXW589846:GXY589846 HHS589846:HHU589846 HRO589846:HRQ589846 IBK589846:IBM589846 ILG589846:ILI589846 IVC589846:IVE589846 JEY589846:JFA589846 JOU589846:JOW589846 JYQ589846:JYS589846 KIM589846:KIO589846 KSI589846:KSK589846 LCE589846:LCG589846 LMA589846:LMC589846 LVW589846:LVY589846 MFS589846:MFU589846 MPO589846:MPQ589846 MZK589846:MZM589846 NJG589846:NJI589846 NTC589846:NTE589846 OCY589846:ODA589846 OMU589846:OMW589846 OWQ589846:OWS589846 PGM589846:PGO589846 PQI589846:PQK589846 QAE589846:QAG589846 QKA589846:QKC589846 QTW589846:QTY589846 RDS589846:RDU589846 RNO589846:RNQ589846 RXK589846:RXM589846 SHG589846:SHI589846 SRC589846:SRE589846 TAY589846:TBA589846 TKU589846:TKW589846 TUQ589846:TUS589846 UEM589846:UEO589846 UOI589846:UOK589846 UYE589846:UYG589846 VIA589846:VIC589846 VRW589846:VRY589846 WBS589846:WBU589846 WLO589846:WLQ589846 WVK589846:WVM589846 C655382:E655382 IY655382:JA655382 SU655382:SW655382 ACQ655382:ACS655382 AMM655382:AMO655382 AWI655382:AWK655382 BGE655382:BGG655382 BQA655382:BQC655382 BZW655382:BZY655382 CJS655382:CJU655382 CTO655382:CTQ655382 DDK655382:DDM655382 DNG655382:DNI655382 DXC655382:DXE655382 EGY655382:EHA655382 EQU655382:EQW655382 FAQ655382:FAS655382 FKM655382:FKO655382 FUI655382:FUK655382 GEE655382:GEG655382 GOA655382:GOC655382 GXW655382:GXY655382 HHS655382:HHU655382 HRO655382:HRQ655382 IBK655382:IBM655382 ILG655382:ILI655382 IVC655382:IVE655382 JEY655382:JFA655382 JOU655382:JOW655382 JYQ655382:JYS655382 KIM655382:KIO655382 KSI655382:KSK655382 LCE655382:LCG655382 LMA655382:LMC655382 LVW655382:LVY655382 MFS655382:MFU655382 MPO655382:MPQ655382 MZK655382:MZM655382 NJG655382:NJI655382 NTC655382:NTE655382 OCY655382:ODA655382 OMU655382:OMW655382 OWQ655382:OWS655382 PGM655382:PGO655382 PQI655382:PQK655382 QAE655382:QAG655382 QKA655382:QKC655382 QTW655382:QTY655382 RDS655382:RDU655382 RNO655382:RNQ655382 RXK655382:RXM655382 SHG655382:SHI655382 SRC655382:SRE655382 TAY655382:TBA655382 TKU655382:TKW655382 TUQ655382:TUS655382 UEM655382:UEO655382 UOI655382:UOK655382 UYE655382:UYG655382 VIA655382:VIC655382 VRW655382:VRY655382 WBS655382:WBU655382 WLO655382:WLQ655382 WVK655382:WVM655382 C720918:E720918 IY720918:JA720918 SU720918:SW720918 ACQ720918:ACS720918 AMM720918:AMO720918 AWI720918:AWK720918 BGE720918:BGG720918 BQA720918:BQC720918 BZW720918:BZY720918 CJS720918:CJU720918 CTO720918:CTQ720918 DDK720918:DDM720918 DNG720918:DNI720918 DXC720918:DXE720918 EGY720918:EHA720918 EQU720918:EQW720918 FAQ720918:FAS720918 FKM720918:FKO720918 FUI720918:FUK720918 GEE720918:GEG720918 GOA720918:GOC720918 GXW720918:GXY720918 HHS720918:HHU720918 HRO720918:HRQ720918 IBK720918:IBM720918 ILG720918:ILI720918 IVC720918:IVE720918 JEY720918:JFA720918 JOU720918:JOW720918 JYQ720918:JYS720918 KIM720918:KIO720918 KSI720918:KSK720918 LCE720918:LCG720918 LMA720918:LMC720918 LVW720918:LVY720918 MFS720918:MFU720918 MPO720918:MPQ720918 MZK720918:MZM720918 NJG720918:NJI720918 NTC720918:NTE720918 OCY720918:ODA720918 OMU720918:OMW720918 OWQ720918:OWS720918 PGM720918:PGO720918 PQI720918:PQK720918 QAE720918:QAG720918 QKA720918:QKC720918 QTW720918:QTY720918 RDS720918:RDU720918 RNO720918:RNQ720918 RXK720918:RXM720918 SHG720918:SHI720918 SRC720918:SRE720918 TAY720918:TBA720918 TKU720918:TKW720918 TUQ720918:TUS720918 UEM720918:UEO720918 UOI720918:UOK720918 UYE720918:UYG720918 VIA720918:VIC720918 VRW720918:VRY720918 WBS720918:WBU720918 WLO720918:WLQ720918 WVK720918:WVM720918 C786454:E786454 IY786454:JA786454 SU786454:SW786454 ACQ786454:ACS786454 AMM786454:AMO786454 AWI786454:AWK786454 BGE786454:BGG786454 BQA786454:BQC786454 BZW786454:BZY786454 CJS786454:CJU786454 CTO786454:CTQ786454 DDK786454:DDM786454 DNG786454:DNI786454 DXC786454:DXE786454 EGY786454:EHA786454 EQU786454:EQW786454 FAQ786454:FAS786454 FKM786454:FKO786454 FUI786454:FUK786454 GEE786454:GEG786454 GOA786454:GOC786454 GXW786454:GXY786454 HHS786454:HHU786454 HRO786454:HRQ786454 IBK786454:IBM786454 ILG786454:ILI786454 IVC786454:IVE786454 JEY786454:JFA786454 JOU786454:JOW786454 JYQ786454:JYS786454 KIM786454:KIO786454 KSI786454:KSK786454 LCE786454:LCG786454 LMA786454:LMC786454 LVW786454:LVY786454 MFS786454:MFU786454 MPO786454:MPQ786454 MZK786454:MZM786454 NJG786454:NJI786454 NTC786454:NTE786454 OCY786454:ODA786454 OMU786454:OMW786454 OWQ786454:OWS786454 PGM786454:PGO786454 PQI786454:PQK786454 QAE786454:QAG786454 QKA786454:QKC786454 QTW786454:QTY786454 RDS786454:RDU786454 RNO786454:RNQ786454 RXK786454:RXM786454 SHG786454:SHI786454 SRC786454:SRE786454 TAY786454:TBA786454 TKU786454:TKW786454 TUQ786454:TUS786454 UEM786454:UEO786454 UOI786454:UOK786454 UYE786454:UYG786454 VIA786454:VIC786454 VRW786454:VRY786454 WBS786454:WBU786454 WLO786454:WLQ786454 WVK786454:WVM786454 C851990:E851990 IY851990:JA851990 SU851990:SW851990 ACQ851990:ACS851990 AMM851990:AMO851990 AWI851990:AWK851990 BGE851990:BGG851990 BQA851990:BQC851990 BZW851990:BZY851990 CJS851990:CJU851990 CTO851990:CTQ851990 DDK851990:DDM851990 DNG851990:DNI851990 DXC851990:DXE851990 EGY851990:EHA851990 EQU851990:EQW851990 FAQ851990:FAS851990 FKM851990:FKO851990 FUI851990:FUK851990 GEE851990:GEG851990 GOA851990:GOC851990 GXW851990:GXY851990 HHS851990:HHU851990 HRO851990:HRQ851990 IBK851990:IBM851990 ILG851990:ILI851990 IVC851990:IVE851990 JEY851990:JFA851990 JOU851990:JOW851990 JYQ851990:JYS851990 KIM851990:KIO851990 KSI851990:KSK851990 LCE851990:LCG851990 LMA851990:LMC851990 LVW851990:LVY851990 MFS851990:MFU851990 MPO851990:MPQ851990 MZK851990:MZM851990 NJG851990:NJI851990 NTC851990:NTE851990 OCY851990:ODA851990 OMU851990:OMW851990 OWQ851990:OWS851990 PGM851990:PGO851990 PQI851990:PQK851990 QAE851990:QAG851990 QKA851990:QKC851990 QTW851990:QTY851990 RDS851990:RDU851990 RNO851990:RNQ851990 RXK851990:RXM851990 SHG851990:SHI851990 SRC851990:SRE851990 TAY851990:TBA851990 TKU851990:TKW851990 TUQ851990:TUS851990 UEM851990:UEO851990 UOI851990:UOK851990 UYE851990:UYG851990 VIA851990:VIC851990 VRW851990:VRY851990 WBS851990:WBU851990 WLO851990:WLQ851990 WVK851990:WVM851990 C917526:E917526 IY917526:JA917526 SU917526:SW917526 ACQ917526:ACS917526 AMM917526:AMO917526 AWI917526:AWK917526 BGE917526:BGG917526 BQA917526:BQC917526 BZW917526:BZY917526 CJS917526:CJU917526 CTO917526:CTQ917526 DDK917526:DDM917526 DNG917526:DNI917526 DXC917526:DXE917526 EGY917526:EHA917526 EQU917526:EQW917526 FAQ917526:FAS917526 FKM917526:FKO917526 FUI917526:FUK917526 GEE917526:GEG917526 GOA917526:GOC917526 GXW917526:GXY917526 HHS917526:HHU917526 HRO917526:HRQ917526 IBK917526:IBM917526 ILG917526:ILI917526 IVC917526:IVE917526 JEY917526:JFA917526 JOU917526:JOW917526 JYQ917526:JYS917526 KIM917526:KIO917526 KSI917526:KSK917526 LCE917526:LCG917526 LMA917526:LMC917526 LVW917526:LVY917526 MFS917526:MFU917526 MPO917526:MPQ917526 MZK917526:MZM917526 NJG917526:NJI917526 NTC917526:NTE917526 OCY917526:ODA917526 OMU917526:OMW917526 OWQ917526:OWS917526 PGM917526:PGO917526 PQI917526:PQK917526 QAE917526:QAG917526 QKA917526:QKC917526 QTW917526:QTY917526 RDS917526:RDU917526 RNO917526:RNQ917526 RXK917526:RXM917526 SHG917526:SHI917526 SRC917526:SRE917526 TAY917526:TBA917526 TKU917526:TKW917526 TUQ917526:TUS917526 UEM917526:UEO917526 UOI917526:UOK917526 UYE917526:UYG917526 VIA917526:VIC917526 VRW917526:VRY917526 WBS917526:WBU917526 WLO917526:WLQ917526 WVK917526:WVM917526 C983062:E983062 IY983062:JA983062 SU983062:SW983062 ACQ983062:ACS983062 AMM983062:AMO983062 AWI983062:AWK983062 BGE983062:BGG983062 BQA983062:BQC983062 BZW983062:BZY983062 CJS983062:CJU983062 CTO983062:CTQ983062 DDK983062:DDM983062 DNG983062:DNI983062 DXC983062:DXE983062 EGY983062:EHA983062 EQU983062:EQW983062 FAQ983062:FAS983062 FKM983062:FKO983062 FUI983062:FUK983062 GEE983062:GEG983062 GOA983062:GOC983062 GXW983062:GXY983062 HHS983062:HHU983062 HRO983062:HRQ983062 IBK983062:IBM983062 ILG983062:ILI983062 IVC983062:IVE983062 JEY983062:JFA983062 JOU983062:JOW983062 JYQ983062:JYS983062 KIM983062:KIO983062 KSI983062:KSK983062 LCE983062:LCG983062 LMA983062:LMC983062 LVW983062:LVY983062 MFS983062:MFU983062 MPO983062:MPQ983062 MZK983062:MZM983062 NJG983062:NJI983062 NTC983062:NTE983062 OCY983062:ODA983062 OMU983062:OMW983062 OWQ983062:OWS983062 PGM983062:PGO983062 PQI983062:PQK983062 QAE983062:QAG983062 QKA983062:QKC983062 QTW983062:QTY983062 RDS983062:RDU983062 RNO983062:RNQ983062 RXK983062:RXM983062 SHG983062:SHI983062 SRC983062:SRE983062 TAY983062:TBA983062 TKU983062:TKW983062 TUQ983062:TUS983062 UEM983062:UEO983062 UOI983062:UOK983062 UYE983062:UYG983062 VIA983062:VIC983062 VRW983062:VRY983062 WBS983062:WBU983062 WLO983062:WLQ983062 WVK983062:WVM983062 C20:E20 IY20:JA20 SU20:SW20 ACQ20:ACS20 AMM20:AMO20 AWI20:AWK20 BGE20:BGG20 BQA20:BQC20 BZW20:BZY20 CJS20:CJU20 CTO20:CTQ20 DDK20:DDM20 DNG20:DNI20 DXC20:DXE20 EGY20:EHA20 EQU20:EQW20 FAQ20:FAS20 FKM20:FKO20 FUI20:FUK20 GEE20:GEG20 GOA20:GOC20 GXW20:GXY20 HHS20:HHU20 HRO20:HRQ20 IBK20:IBM20 ILG20:ILI20 IVC20:IVE20 JEY20:JFA20 JOU20:JOW20 JYQ20:JYS20 KIM20:KIO20 KSI20:KSK20 LCE20:LCG20 LMA20:LMC20 LVW20:LVY20 MFS20:MFU20 MPO20:MPQ20 MZK20:MZM20 NJG20:NJI20 NTC20:NTE20 OCY20:ODA20 OMU20:OMW20 OWQ20:OWS20 PGM20:PGO20 PQI20:PQK20 QAE20:QAG20 QKA20:QKC20 QTW20:QTY20 RDS20:RDU20 RNO20:RNQ20 RXK20:RXM20 SHG20:SHI20 SRC20:SRE20 TAY20:TBA20 TKU20:TKW20 TUQ20:TUS20 UEM20:UEO20 UOI20:UOK20 UYE20:UYG20 VIA20:VIC20 VRW20:VRY20 WBS20:WBU20 WLO20:WLQ20 WVK20:WVM20 C65556:E65556 IY65556:JA65556 SU65556:SW65556 ACQ65556:ACS65556 AMM65556:AMO65556 AWI65556:AWK65556 BGE65556:BGG65556 BQA65556:BQC65556 BZW65556:BZY65556 CJS65556:CJU65556 CTO65556:CTQ65556 DDK65556:DDM65556 DNG65556:DNI65556 DXC65556:DXE65556 EGY65556:EHA65556 EQU65556:EQW65556 FAQ65556:FAS65556 FKM65556:FKO65556 FUI65556:FUK65556 GEE65556:GEG65556 GOA65556:GOC65556 GXW65556:GXY65556 HHS65556:HHU65556 HRO65556:HRQ65556 IBK65556:IBM65556 ILG65556:ILI65556 IVC65556:IVE65556 JEY65556:JFA65556 JOU65556:JOW65556 JYQ65556:JYS65556 KIM65556:KIO65556 KSI65556:KSK65556 LCE65556:LCG65556 LMA65556:LMC65556 LVW65556:LVY65556 MFS65556:MFU65556 MPO65556:MPQ65556 MZK65556:MZM65556 NJG65556:NJI65556 NTC65556:NTE65556 OCY65556:ODA65556 OMU65556:OMW65556 OWQ65556:OWS65556 PGM65556:PGO65556 PQI65556:PQK65556 QAE65556:QAG65556 QKA65556:QKC65556 QTW65556:QTY65556 RDS65556:RDU65556 RNO65556:RNQ65556 RXK65556:RXM65556 SHG65556:SHI65556 SRC65556:SRE65556 TAY65556:TBA65556 TKU65556:TKW65556 TUQ65556:TUS65556 UEM65556:UEO65556 UOI65556:UOK65556 UYE65556:UYG65556 VIA65556:VIC65556 VRW65556:VRY65556 WBS65556:WBU65556 WLO65556:WLQ65556 WVK65556:WVM65556 C131092:E131092 IY131092:JA131092 SU131092:SW131092 ACQ131092:ACS131092 AMM131092:AMO131092 AWI131092:AWK131092 BGE131092:BGG131092 BQA131092:BQC131092 BZW131092:BZY131092 CJS131092:CJU131092 CTO131092:CTQ131092 DDK131092:DDM131092 DNG131092:DNI131092 DXC131092:DXE131092 EGY131092:EHA131092 EQU131092:EQW131092 FAQ131092:FAS131092 FKM131092:FKO131092 FUI131092:FUK131092 GEE131092:GEG131092 GOA131092:GOC131092 GXW131092:GXY131092 HHS131092:HHU131092 HRO131092:HRQ131092 IBK131092:IBM131092 ILG131092:ILI131092 IVC131092:IVE131092 JEY131092:JFA131092 JOU131092:JOW131092 JYQ131092:JYS131092 KIM131092:KIO131092 KSI131092:KSK131092 LCE131092:LCG131092 LMA131092:LMC131092 LVW131092:LVY131092 MFS131092:MFU131092 MPO131092:MPQ131092 MZK131092:MZM131092 NJG131092:NJI131092 NTC131092:NTE131092 OCY131092:ODA131092 OMU131092:OMW131092 OWQ131092:OWS131092 PGM131092:PGO131092 PQI131092:PQK131092 QAE131092:QAG131092 QKA131092:QKC131092 QTW131092:QTY131092 RDS131092:RDU131092 RNO131092:RNQ131092 RXK131092:RXM131092 SHG131092:SHI131092 SRC131092:SRE131092 TAY131092:TBA131092 TKU131092:TKW131092 TUQ131092:TUS131092 UEM131092:UEO131092 UOI131092:UOK131092 UYE131092:UYG131092 VIA131092:VIC131092 VRW131092:VRY131092 WBS131092:WBU131092 WLO131092:WLQ131092 WVK131092:WVM131092 C196628:E196628 IY196628:JA196628 SU196628:SW196628 ACQ196628:ACS196628 AMM196628:AMO196628 AWI196628:AWK196628 BGE196628:BGG196628 BQA196628:BQC196628 BZW196628:BZY196628 CJS196628:CJU196628 CTO196628:CTQ196628 DDK196628:DDM196628 DNG196628:DNI196628 DXC196628:DXE196628 EGY196628:EHA196628 EQU196628:EQW196628 FAQ196628:FAS196628 FKM196628:FKO196628 FUI196628:FUK196628 GEE196628:GEG196628 GOA196628:GOC196628 GXW196628:GXY196628 HHS196628:HHU196628 HRO196628:HRQ196628 IBK196628:IBM196628 ILG196628:ILI196628 IVC196628:IVE196628 JEY196628:JFA196628 JOU196628:JOW196628 JYQ196628:JYS196628 KIM196628:KIO196628 KSI196628:KSK196628 LCE196628:LCG196628 LMA196628:LMC196628 LVW196628:LVY196628 MFS196628:MFU196628 MPO196628:MPQ196628 MZK196628:MZM196628 NJG196628:NJI196628 NTC196628:NTE196628 OCY196628:ODA196628 OMU196628:OMW196628 OWQ196628:OWS196628 PGM196628:PGO196628 PQI196628:PQK196628 QAE196628:QAG196628 QKA196628:QKC196628 QTW196628:QTY196628 RDS196628:RDU196628 RNO196628:RNQ196628 RXK196628:RXM196628 SHG196628:SHI196628 SRC196628:SRE196628 TAY196628:TBA196628 TKU196628:TKW196628 TUQ196628:TUS196628 UEM196628:UEO196628 UOI196628:UOK196628 UYE196628:UYG196628 VIA196628:VIC196628 VRW196628:VRY196628 WBS196628:WBU196628 WLO196628:WLQ196628 WVK196628:WVM196628 C262164:E262164 IY262164:JA262164 SU262164:SW262164 ACQ262164:ACS262164 AMM262164:AMO262164 AWI262164:AWK262164 BGE262164:BGG262164 BQA262164:BQC262164 BZW262164:BZY262164 CJS262164:CJU262164 CTO262164:CTQ262164 DDK262164:DDM262164 DNG262164:DNI262164 DXC262164:DXE262164 EGY262164:EHA262164 EQU262164:EQW262164 FAQ262164:FAS262164 FKM262164:FKO262164 FUI262164:FUK262164 GEE262164:GEG262164 GOA262164:GOC262164 GXW262164:GXY262164 HHS262164:HHU262164 HRO262164:HRQ262164 IBK262164:IBM262164 ILG262164:ILI262164 IVC262164:IVE262164 JEY262164:JFA262164 JOU262164:JOW262164 JYQ262164:JYS262164 KIM262164:KIO262164 KSI262164:KSK262164 LCE262164:LCG262164 LMA262164:LMC262164 LVW262164:LVY262164 MFS262164:MFU262164 MPO262164:MPQ262164 MZK262164:MZM262164 NJG262164:NJI262164 NTC262164:NTE262164 OCY262164:ODA262164 OMU262164:OMW262164 OWQ262164:OWS262164 PGM262164:PGO262164 PQI262164:PQK262164 QAE262164:QAG262164 QKA262164:QKC262164 QTW262164:QTY262164 RDS262164:RDU262164 RNO262164:RNQ262164 RXK262164:RXM262164 SHG262164:SHI262164 SRC262164:SRE262164 TAY262164:TBA262164 TKU262164:TKW262164 TUQ262164:TUS262164 UEM262164:UEO262164 UOI262164:UOK262164 UYE262164:UYG262164 VIA262164:VIC262164 VRW262164:VRY262164 WBS262164:WBU262164 WLO262164:WLQ262164 WVK262164:WVM262164 C327700:E327700 IY327700:JA327700 SU327700:SW327700 ACQ327700:ACS327700 AMM327700:AMO327700 AWI327700:AWK327700 BGE327700:BGG327700 BQA327700:BQC327700 BZW327700:BZY327700 CJS327700:CJU327700 CTO327700:CTQ327700 DDK327700:DDM327700 DNG327700:DNI327700 DXC327700:DXE327700 EGY327700:EHA327700 EQU327700:EQW327700 FAQ327700:FAS327700 FKM327700:FKO327700 FUI327700:FUK327700 GEE327700:GEG327700 GOA327700:GOC327700 GXW327700:GXY327700 HHS327700:HHU327700 HRO327700:HRQ327700 IBK327700:IBM327700 ILG327700:ILI327700 IVC327700:IVE327700 JEY327700:JFA327700 JOU327700:JOW327700 JYQ327700:JYS327700 KIM327700:KIO327700 KSI327700:KSK327700 LCE327700:LCG327700 LMA327700:LMC327700 LVW327700:LVY327700 MFS327700:MFU327700 MPO327700:MPQ327700 MZK327700:MZM327700 NJG327700:NJI327700 NTC327700:NTE327700 OCY327700:ODA327700 OMU327700:OMW327700 OWQ327700:OWS327700 PGM327700:PGO327700 PQI327700:PQK327700 QAE327700:QAG327700 QKA327700:QKC327700 QTW327700:QTY327700 RDS327700:RDU327700 RNO327700:RNQ327700 RXK327700:RXM327700 SHG327700:SHI327700 SRC327700:SRE327700 TAY327700:TBA327700 TKU327700:TKW327700 TUQ327700:TUS327700 UEM327700:UEO327700 UOI327700:UOK327700 UYE327700:UYG327700 VIA327700:VIC327700 VRW327700:VRY327700 WBS327700:WBU327700 WLO327700:WLQ327700 WVK327700:WVM327700 C393236:E393236 IY393236:JA393236 SU393236:SW393236 ACQ393236:ACS393236 AMM393236:AMO393236 AWI393236:AWK393236 BGE393236:BGG393236 BQA393236:BQC393236 BZW393236:BZY393236 CJS393236:CJU393236 CTO393236:CTQ393236 DDK393236:DDM393236 DNG393236:DNI393236 DXC393236:DXE393236 EGY393236:EHA393236 EQU393236:EQW393236 FAQ393236:FAS393236 FKM393236:FKO393236 FUI393236:FUK393236 GEE393236:GEG393236 GOA393236:GOC393236 GXW393236:GXY393236 HHS393236:HHU393236 HRO393236:HRQ393236 IBK393236:IBM393236 ILG393236:ILI393236 IVC393236:IVE393236 JEY393236:JFA393236 JOU393236:JOW393236 JYQ393236:JYS393236 KIM393236:KIO393236 KSI393236:KSK393236 LCE393236:LCG393236 LMA393236:LMC393236 LVW393236:LVY393236 MFS393236:MFU393236 MPO393236:MPQ393236 MZK393236:MZM393236 NJG393236:NJI393236 NTC393236:NTE393236 OCY393236:ODA393236 OMU393236:OMW393236 OWQ393236:OWS393236 PGM393236:PGO393236 PQI393236:PQK393236 QAE393236:QAG393236 QKA393236:QKC393236 QTW393236:QTY393236 RDS393236:RDU393236 RNO393236:RNQ393236 RXK393236:RXM393236 SHG393236:SHI393236 SRC393236:SRE393236 TAY393236:TBA393236 TKU393236:TKW393236 TUQ393236:TUS393236 UEM393236:UEO393236 UOI393236:UOK393236 UYE393236:UYG393236 VIA393236:VIC393236 VRW393236:VRY393236 WBS393236:WBU393236 WLO393236:WLQ393236 WVK393236:WVM393236 C458772:E458772 IY458772:JA458772 SU458772:SW458772 ACQ458772:ACS458772 AMM458772:AMO458772 AWI458772:AWK458772 BGE458772:BGG458772 BQA458772:BQC458772 BZW458772:BZY458772 CJS458772:CJU458772 CTO458772:CTQ458772 DDK458772:DDM458772 DNG458772:DNI458772 DXC458772:DXE458772 EGY458772:EHA458772 EQU458772:EQW458772 FAQ458772:FAS458772 FKM458772:FKO458772 FUI458772:FUK458772 GEE458772:GEG458772 GOA458772:GOC458772 GXW458772:GXY458772 HHS458772:HHU458772 HRO458772:HRQ458772 IBK458772:IBM458772 ILG458772:ILI458772 IVC458772:IVE458772 JEY458772:JFA458772 JOU458772:JOW458772 JYQ458772:JYS458772 KIM458772:KIO458772 KSI458772:KSK458772 LCE458772:LCG458772 LMA458772:LMC458772 LVW458772:LVY458772 MFS458772:MFU458772 MPO458772:MPQ458772 MZK458772:MZM458772 NJG458772:NJI458772 NTC458772:NTE458772 OCY458772:ODA458772 OMU458772:OMW458772 OWQ458772:OWS458772 PGM458772:PGO458772 PQI458772:PQK458772 QAE458772:QAG458772 QKA458772:QKC458772 QTW458772:QTY458772 RDS458772:RDU458772 RNO458772:RNQ458772 RXK458772:RXM458772 SHG458772:SHI458772 SRC458772:SRE458772 TAY458772:TBA458772 TKU458772:TKW458772 TUQ458772:TUS458772 UEM458772:UEO458772 UOI458772:UOK458772 UYE458772:UYG458772 VIA458772:VIC458772 VRW458772:VRY458772 WBS458772:WBU458772 WLO458772:WLQ458772 WVK458772:WVM458772 C524308:E524308 IY524308:JA524308 SU524308:SW524308 ACQ524308:ACS524308 AMM524308:AMO524308 AWI524308:AWK524308 BGE524308:BGG524308 BQA524308:BQC524308 BZW524308:BZY524308 CJS524308:CJU524308 CTO524308:CTQ524308 DDK524308:DDM524308 DNG524308:DNI524308 DXC524308:DXE524308 EGY524308:EHA524308 EQU524308:EQW524308 FAQ524308:FAS524308 FKM524308:FKO524308 FUI524308:FUK524308 GEE524308:GEG524308 GOA524308:GOC524308 GXW524308:GXY524308 HHS524308:HHU524308 HRO524308:HRQ524308 IBK524308:IBM524308 ILG524308:ILI524308 IVC524308:IVE524308 JEY524308:JFA524308 JOU524308:JOW524308 JYQ524308:JYS524308 KIM524308:KIO524308 KSI524308:KSK524308 LCE524308:LCG524308 LMA524308:LMC524308 LVW524308:LVY524308 MFS524308:MFU524308 MPO524308:MPQ524308 MZK524308:MZM524308 NJG524308:NJI524308 NTC524308:NTE524308 OCY524308:ODA524308 OMU524308:OMW524308 OWQ524308:OWS524308 PGM524308:PGO524308 PQI524308:PQK524308 QAE524308:QAG524308 QKA524308:QKC524308 QTW524308:QTY524308 RDS524308:RDU524308 RNO524308:RNQ524308 RXK524308:RXM524308 SHG524308:SHI524308 SRC524308:SRE524308 TAY524308:TBA524308 TKU524308:TKW524308 TUQ524308:TUS524308 UEM524308:UEO524308 UOI524308:UOK524308 UYE524308:UYG524308 VIA524308:VIC524308 VRW524308:VRY524308 WBS524308:WBU524308 WLO524308:WLQ524308 WVK524308:WVM524308 C589844:E589844 IY589844:JA589844 SU589844:SW589844 ACQ589844:ACS589844 AMM589844:AMO589844 AWI589844:AWK589844 BGE589844:BGG589844 BQA589844:BQC589844 BZW589844:BZY589844 CJS589844:CJU589844 CTO589844:CTQ589844 DDK589844:DDM589844 DNG589844:DNI589844 DXC589844:DXE589844 EGY589844:EHA589844 EQU589844:EQW589844 FAQ589844:FAS589844 FKM589844:FKO589844 FUI589844:FUK589844 GEE589844:GEG589844 GOA589844:GOC589844 GXW589844:GXY589844 HHS589844:HHU589844 HRO589844:HRQ589844 IBK589844:IBM589844 ILG589844:ILI589844 IVC589844:IVE589844 JEY589844:JFA589844 JOU589844:JOW589844 JYQ589844:JYS589844 KIM589844:KIO589844 KSI589844:KSK589844 LCE589844:LCG589844 LMA589844:LMC589844 LVW589844:LVY589844 MFS589844:MFU589844 MPO589844:MPQ589844 MZK589844:MZM589844 NJG589844:NJI589844 NTC589844:NTE589844 OCY589844:ODA589844 OMU589844:OMW589844 OWQ589844:OWS589844 PGM589844:PGO589844 PQI589844:PQK589844 QAE589844:QAG589844 QKA589844:QKC589844 QTW589844:QTY589844 RDS589844:RDU589844 RNO589844:RNQ589844 RXK589844:RXM589844 SHG589844:SHI589844 SRC589844:SRE589844 TAY589844:TBA589844 TKU589844:TKW589844 TUQ589844:TUS589844 UEM589844:UEO589844 UOI589844:UOK589844 UYE589844:UYG589844 VIA589844:VIC589844 VRW589844:VRY589844 WBS589844:WBU589844 WLO589844:WLQ589844 WVK589844:WVM589844 C655380:E655380 IY655380:JA655380 SU655380:SW655380 ACQ655380:ACS655380 AMM655380:AMO655380 AWI655380:AWK655380 BGE655380:BGG655380 BQA655380:BQC655380 BZW655380:BZY655380 CJS655380:CJU655380 CTO655380:CTQ655380 DDK655380:DDM655380 DNG655380:DNI655380 DXC655380:DXE655380 EGY655380:EHA655380 EQU655380:EQW655380 FAQ655380:FAS655380 FKM655380:FKO655380 FUI655380:FUK655380 GEE655380:GEG655380 GOA655380:GOC655380 GXW655380:GXY655380 HHS655380:HHU655380 HRO655380:HRQ655380 IBK655380:IBM655380 ILG655380:ILI655380 IVC655380:IVE655380 JEY655380:JFA655380 JOU655380:JOW655380 JYQ655380:JYS655380 KIM655380:KIO655380 KSI655380:KSK655380 LCE655380:LCG655380 LMA655380:LMC655380 LVW655380:LVY655380 MFS655380:MFU655380 MPO655380:MPQ655380 MZK655380:MZM655380 NJG655380:NJI655380 NTC655380:NTE655380 OCY655380:ODA655380 OMU655380:OMW655380 OWQ655380:OWS655380 PGM655380:PGO655380 PQI655380:PQK655380 QAE655380:QAG655380 QKA655380:QKC655380 QTW655380:QTY655380 RDS655380:RDU655380 RNO655380:RNQ655380 RXK655380:RXM655380 SHG655380:SHI655380 SRC655380:SRE655380 TAY655380:TBA655380 TKU655380:TKW655380 TUQ655380:TUS655380 UEM655380:UEO655380 UOI655380:UOK655380 UYE655380:UYG655380 VIA655380:VIC655380 VRW655380:VRY655380 WBS655380:WBU655380 WLO655380:WLQ655380 WVK655380:WVM655380 C720916:E720916 IY720916:JA720916 SU720916:SW720916 ACQ720916:ACS720916 AMM720916:AMO720916 AWI720916:AWK720916 BGE720916:BGG720916 BQA720916:BQC720916 BZW720916:BZY720916 CJS720916:CJU720916 CTO720916:CTQ720916 DDK720916:DDM720916 DNG720916:DNI720916 DXC720916:DXE720916 EGY720916:EHA720916 EQU720916:EQW720916 FAQ720916:FAS720916 FKM720916:FKO720916 FUI720916:FUK720916 GEE720916:GEG720916 GOA720916:GOC720916 GXW720916:GXY720916 HHS720916:HHU720916 HRO720916:HRQ720916 IBK720916:IBM720916 ILG720916:ILI720916 IVC720916:IVE720916 JEY720916:JFA720916 JOU720916:JOW720916 JYQ720916:JYS720916 KIM720916:KIO720916 KSI720916:KSK720916 LCE720916:LCG720916 LMA720916:LMC720916 LVW720916:LVY720916 MFS720916:MFU720916 MPO720916:MPQ720916 MZK720916:MZM720916 NJG720916:NJI720916 NTC720916:NTE720916 OCY720916:ODA720916 OMU720916:OMW720916 OWQ720916:OWS720916 PGM720916:PGO720916 PQI720916:PQK720916 QAE720916:QAG720916 QKA720916:QKC720916 QTW720916:QTY720916 RDS720916:RDU720916 RNO720916:RNQ720916 RXK720916:RXM720916 SHG720916:SHI720916 SRC720916:SRE720916 TAY720916:TBA720916 TKU720916:TKW720916 TUQ720916:TUS720916 UEM720916:UEO720916 UOI720916:UOK720916 UYE720916:UYG720916 VIA720916:VIC720916 VRW720916:VRY720916 WBS720916:WBU720916 WLO720916:WLQ720916 WVK720916:WVM720916 C786452:E786452 IY786452:JA786452 SU786452:SW786452 ACQ786452:ACS786452 AMM786452:AMO786452 AWI786452:AWK786452 BGE786452:BGG786452 BQA786452:BQC786452 BZW786452:BZY786452 CJS786452:CJU786452 CTO786452:CTQ786452 DDK786452:DDM786452 DNG786452:DNI786452 DXC786452:DXE786452 EGY786452:EHA786452 EQU786452:EQW786452 FAQ786452:FAS786452 FKM786452:FKO786452 FUI786452:FUK786452 GEE786452:GEG786452 GOA786452:GOC786452 GXW786452:GXY786452 HHS786452:HHU786452 HRO786452:HRQ786452 IBK786452:IBM786452 ILG786452:ILI786452 IVC786452:IVE786452 JEY786452:JFA786452 JOU786452:JOW786452 JYQ786452:JYS786452 KIM786452:KIO786452 KSI786452:KSK786452 LCE786452:LCG786452 LMA786452:LMC786452 LVW786452:LVY786452 MFS786452:MFU786452 MPO786452:MPQ786452 MZK786452:MZM786452 NJG786452:NJI786452 NTC786452:NTE786452 OCY786452:ODA786452 OMU786452:OMW786452 OWQ786452:OWS786452 PGM786452:PGO786452 PQI786452:PQK786452 QAE786452:QAG786452 QKA786452:QKC786452 QTW786452:QTY786452 RDS786452:RDU786452 RNO786452:RNQ786452 RXK786452:RXM786452 SHG786452:SHI786452 SRC786452:SRE786452 TAY786452:TBA786452 TKU786452:TKW786452 TUQ786452:TUS786452 UEM786452:UEO786452 UOI786452:UOK786452 UYE786452:UYG786452 VIA786452:VIC786452 VRW786452:VRY786452 WBS786452:WBU786452 WLO786452:WLQ786452 WVK786452:WVM786452 C851988:E851988 IY851988:JA851988 SU851988:SW851988 ACQ851988:ACS851988 AMM851988:AMO851988 AWI851988:AWK851988 BGE851988:BGG851988 BQA851988:BQC851988 BZW851988:BZY851988 CJS851988:CJU851988 CTO851988:CTQ851988 DDK851988:DDM851988 DNG851988:DNI851988 DXC851988:DXE851988 EGY851988:EHA851988 EQU851988:EQW851988 FAQ851988:FAS851988 FKM851988:FKO851988 FUI851988:FUK851988 GEE851988:GEG851988 GOA851988:GOC851988 GXW851988:GXY851988 HHS851988:HHU851988 HRO851988:HRQ851988 IBK851988:IBM851988 ILG851988:ILI851988 IVC851988:IVE851988 JEY851988:JFA851988 JOU851988:JOW851988 JYQ851988:JYS851988 KIM851988:KIO851988 KSI851988:KSK851988 LCE851988:LCG851988 LMA851988:LMC851988 LVW851988:LVY851988 MFS851988:MFU851988 MPO851988:MPQ851988 MZK851988:MZM851988 NJG851988:NJI851988 NTC851988:NTE851988 OCY851988:ODA851988 OMU851988:OMW851988 OWQ851988:OWS851988 PGM851988:PGO851988 PQI851988:PQK851988 QAE851988:QAG851988 QKA851988:QKC851988 QTW851988:QTY851988 RDS851988:RDU851988 RNO851988:RNQ851988 RXK851988:RXM851988 SHG851988:SHI851988 SRC851988:SRE851988 TAY851988:TBA851988 TKU851988:TKW851988 TUQ851988:TUS851988 UEM851988:UEO851988 UOI851988:UOK851988 UYE851988:UYG851988 VIA851988:VIC851988 VRW851988:VRY851988 WBS851988:WBU851988 WLO851988:WLQ851988 WVK851988:WVM851988 C917524:E917524 IY917524:JA917524 SU917524:SW917524 ACQ917524:ACS917524 AMM917524:AMO917524 AWI917524:AWK917524 BGE917524:BGG917524 BQA917524:BQC917524 BZW917524:BZY917524 CJS917524:CJU917524 CTO917524:CTQ917524 DDK917524:DDM917524 DNG917524:DNI917524 DXC917524:DXE917524 EGY917524:EHA917524 EQU917524:EQW917524 FAQ917524:FAS917524 FKM917524:FKO917524 FUI917524:FUK917524 GEE917524:GEG917524 GOA917524:GOC917524 GXW917524:GXY917524 HHS917524:HHU917524 HRO917524:HRQ917524 IBK917524:IBM917524 ILG917524:ILI917524 IVC917524:IVE917524 JEY917524:JFA917524 JOU917524:JOW917524 JYQ917524:JYS917524 KIM917524:KIO917524 KSI917524:KSK917524 LCE917524:LCG917524 LMA917524:LMC917524 LVW917524:LVY917524 MFS917524:MFU917524 MPO917524:MPQ917524 MZK917524:MZM917524 NJG917524:NJI917524 NTC917524:NTE917524 OCY917524:ODA917524 OMU917524:OMW917524 OWQ917524:OWS917524 PGM917524:PGO917524 PQI917524:PQK917524 QAE917524:QAG917524 QKA917524:QKC917524 QTW917524:QTY917524 RDS917524:RDU917524 RNO917524:RNQ917524 RXK917524:RXM917524 SHG917524:SHI917524 SRC917524:SRE917524 TAY917524:TBA917524 TKU917524:TKW917524 TUQ917524:TUS917524 UEM917524:UEO917524 UOI917524:UOK917524 UYE917524:UYG917524 VIA917524:VIC917524 VRW917524:VRY917524 WBS917524:WBU917524 WLO917524:WLQ917524 WVK917524:WVM917524 C983060:E983060 IY983060:JA983060 SU983060:SW983060 ACQ983060:ACS983060 AMM983060:AMO983060 AWI983060:AWK983060 BGE983060:BGG983060 BQA983060:BQC983060 BZW983060:BZY983060 CJS983060:CJU983060 CTO983060:CTQ983060 DDK983060:DDM983060 DNG983060:DNI983060 DXC983060:DXE983060 EGY983060:EHA983060 EQU983060:EQW983060 FAQ983060:FAS983060 FKM983060:FKO983060 FUI983060:FUK983060 GEE983060:GEG983060 GOA983060:GOC983060 GXW983060:GXY983060 HHS983060:HHU983060 HRO983060:HRQ983060 IBK983060:IBM983060 ILG983060:ILI983060 IVC983060:IVE983060 JEY983060:JFA983060 JOU983060:JOW983060 JYQ983060:JYS983060 KIM983060:KIO983060 KSI983060:KSK983060 LCE983060:LCG983060 LMA983060:LMC983060 LVW983060:LVY983060 MFS983060:MFU983060 MPO983060:MPQ983060 MZK983060:MZM983060 NJG983060:NJI983060 NTC983060:NTE983060 OCY983060:ODA983060 OMU983060:OMW983060 OWQ983060:OWS983060 PGM983060:PGO983060 PQI983060:PQK983060 QAE983060:QAG983060 QKA983060:QKC983060 QTW983060:QTY983060 RDS983060:RDU983060 RNO983060:RNQ983060 RXK983060:RXM983060 SHG983060:SHI983060 SRC983060:SRE983060 TAY983060:TBA983060 TKU983060:TKW983060 TUQ983060:TUS983060 UEM983060:UEO983060 UOI983060:UOK983060 UYE983060:UYG983060 VIA983060:VIC983060 VRW983060:VRY983060 WBS983060:WBU983060 WLO983060:WLQ983060 WVK983060:WVM983060 H20:I20 JD20:JE20 SZ20:TA20 ACV20:ACW20 AMR20:AMS20 AWN20:AWO20 BGJ20:BGK20 BQF20:BQG20 CAB20:CAC20 CJX20:CJY20 CTT20:CTU20 DDP20:DDQ20 DNL20:DNM20 DXH20:DXI20 EHD20:EHE20 EQZ20:ERA20 FAV20:FAW20 FKR20:FKS20 FUN20:FUO20 GEJ20:GEK20 GOF20:GOG20 GYB20:GYC20 HHX20:HHY20 HRT20:HRU20 IBP20:IBQ20 ILL20:ILM20 IVH20:IVI20 JFD20:JFE20 JOZ20:JPA20 JYV20:JYW20 KIR20:KIS20 KSN20:KSO20 LCJ20:LCK20 LMF20:LMG20 LWB20:LWC20 MFX20:MFY20 MPT20:MPU20 MZP20:MZQ20 NJL20:NJM20 NTH20:NTI20 ODD20:ODE20 OMZ20:ONA20 OWV20:OWW20 PGR20:PGS20 PQN20:PQO20 QAJ20:QAK20 QKF20:QKG20 QUB20:QUC20 RDX20:RDY20 RNT20:RNU20 RXP20:RXQ20 SHL20:SHM20 SRH20:SRI20 TBD20:TBE20 TKZ20:TLA20 TUV20:TUW20 UER20:UES20 UON20:UOO20 UYJ20:UYK20 VIF20:VIG20 VSB20:VSC20 WBX20:WBY20 WLT20:WLU20 WVP20:WVQ20 H65556:I65556 JD65556:JE65556 SZ65556:TA65556 ACV65556:ACW65556 AMR65556:AMS65556 AWN65556:AWO65556 BGJ65556:BGK65556 BQF65556:BQG65556 CAB65556:CAC65556 CJX65556:CJY65556 CTT65556:CTU65556 DDP65556:DDQ65556 DNL65556:DNM65556 DXH65556:DXI65556 EHD65556:EHE65556 EQZ65556:ERA65556 FAV65556:FAW65556 FKR65556:FKS65556 FUN65556:FUO65556 GEJ65556:GEK65556 GOF65556:GOG65556 GYB65556:GYC65556 HHX65556:HHY65556 HRT65556:HRU65556 IBP65556:IBQ65556 ILL65556:ILM65556 IVH65556:IVI65556 JFD65556:JFE65556 JOZ65556:JPA65556 JYV65556:JYW65556 KIR65556:KIS65556 KSN65556:KSO65556 LCJ65556:LCK65556 LMF65556:LMG65556 LWB65556:LWC65556 MFX65556:MFY65556 MPT65556:MPU65556 MZP65556:MZQ65556 NJL65556:NJM65556 NTH65556:NTI65556 ODD65556:ODE65556 OMZ65556:ONA65556 OWV65556:OWW65556 PGR65556:PGS65556 PQN65556:PQO65556 QAJ65556:QAK65556 QKF65556:QKG65556 QUB65556:QUC65556 RDX65556:RDY65556 RNT65556:RNU65556 RXP65556:RXQ65556 SHL65556:SHM65556 SRH65556:SRI65556 TBD65556:TBE65556 TKZ65556:TLA65556 TUV65556:TUW65556 UER65556:UES65556 UON65556:UOO65556 UYJ65556:UYK65556 VIF65556:VIG65556 VSB65556:VSC65556 WBX65556:WBY65556 WLT65556:WLU65556 WVP65556:WVQ65556 H131092:I131092 JD131092:JE131092 SZ131092:TA131092 ACV131092:ACW131092 AMR131092:AMS131092 AWN131092:AWO131092 BGJ131092:BGK131092 BQF131092:BQG131092 CAB131092:CAC131092 CJX131092:CJY131092 CTT131092:CTU131092 DDP131092:DDQ131092 DNL131092:DNM131092 DXH131092:DXI131092 EHD131092:EHE131092 EQZ131092:ERA131092 FAV131092:FAW131092 FKR131092:FKS131092 FUN131092:FUO131092 GEJ131092:GEK131092 GOF131092:GOG131092 GYB131092:GYC131092 HHX131092:HHY131092 HRT131092:HRU131092 IBP131092:IBQ131092 ILL131092:ILM131092 IVH131092:IVI131092 JFD131092:JFE131092 JOZ131092:JPA131092 JYV131092:JYW131092 KIR131092:KIS131092 KSN131092:KSO131092 LCJ131092:LCK131092 LMF131092:LMG131092 LWB131092:LWC131092 MFX131092:MFY131092 MPT131092:MPU131092 MZP131092:MZQ131092 NJL131092:NJM131092 NTH131092:NTI131092 ODD131092:ODE131092 OMZ131092:ONA131092 OWV131092:OWW131092 PGR131092:PGS131092 PQN131092:PQO131092 QAJ131092:QAK131092 QKF131092:QKG131092 QUB131092:QUC131092 RDX131092:RDY131092 RNT131092:RNU131092 RXP131092:RXQ131092 SHL131092:SHM131092 SRH131092:SRI131092 TBD131092:TBE131092 TKZ131092:TLA131092 TUV131092:TUW131092 UER131092:UES131092 UON131092:UOO131092 UYJ131092:UYK131092 VIF131092:VIG131092 VSB131092:VSC131092 WBX131092:WBY131092 WLT131092:WLU131092 WVP131092:WVQ131092 H196628:I196628 JD196628:JE196628 SZ196628:TA196628 ACV196628:ACW196628 AMR196628:AMS196628 AWN196628:AWO196628 BGJ196628:BGK196628 BQF196628:BQG196628 CAB196628:CAC196628 CJX196628:CJY196628 CTT196628:CTU196628 DDP196628:DDQ196628 DNL196628:DNM196628 DXH196628:DXI196628 EHD196628:EHE196628 EQZ196628:ERA196628 FAV196628:FAW196628 FKR196628:FKS196628 FUN196628:FUO196628 GEJ196628:GEK196628 GOF196628:GOG196628 GYB196628:GYC196628 HHX196628:HHY196628 HRT196628:HRU196628 IBP196628:IBQ196628 ILL196628:ILM196628 IVH196628:IVI196628 JFD196628:JFE196628 JOZ196628:JPA196628 JYV196628:JYW196628 KIR196628:KIS196628 KSN196628:KSO196628 LCJ196628:LCK196628 LMF196628:LMG196628 LWB196628:LWC196628 MFX196628:MFY196628 MPT196628:MPU196628 MZP196628:MZQ196628 NJL196628:NJM196628 NTH196628:NTI196628 ODD196628:ODE196628 OMZ196628:ONA196628 OWV196628:OWW196628 PGR196628:PGS196628 PQN196628:PQO196628 QAJ196628:QAK196628 QKF196628:QKG196628 QUB196628:QUC196628 RDX196628:RDY196628 RNT196628:RNU196628 RXP196628:RXQ196628 SHL196628:SHM196628 SRH196628:SRI196628 TBD196628:TBE196628 TKZ196628:TLA196628 TUV196628:TUW196628 UER196628:UES196628 UON196628:UOO196628 UYJ196628:UYK196628 VIF196628:VIG196628 VSB196628:VSC196628 WBX196628:WBY196628 WLT196628:WLU196628 WVP196628:WVQ196628 H262164:I262164 JD262164:JE262164 SZ262164:TA262164 ACV262164:ACW262164 AMR262164:AMS262164 AWN262164:AWO262164 BGJ262164:BGK262164 BQF262164:BQG262164 CAB262164:CAC262164 CJX262164:CJY262164 CTT262164:CTU262164 DDP262164:DDQ262164 DNL262164:DNM262164 DXH262164:DXI262164 EHD262164:EHE262164 EQZ262164:ERA262164 FAV262164:FAW262164 FKR262164:FKS262164 FUN262164:FUO262164 GEJ262164:GEK262164 GOF262164:GOG262164 GYB262164:GYC262164 HHX262164:HHY262164 HRT262164:HRU262164 IBP262164:IBQ262164 ILL262164:ILM262164 IVH262164:IVI262164 JFD262164:JFE262164 JOZ262164:JPA262164 JYV262164:JYW262164 KIR262164:KIS262164 KSN262164:KSO262164 LCJ262164:LCK262164 LMF262164:LMG262164 LWB262164:LWC262164 MFX262164:MFY262164 MPT262164:MPU262164 MZP262164:MZQ262164 NJL262164:NJM262164 NTH262164:NTI262164 ODD262164:ODE262164 OMZ262164:ONA262164 OWV262164:OWW262164 PGR262164:PGS262164 PQN262164:PQO262164 QAJ262164:QAK262164 QKF262164:QKG262164 QUB262164:QUC262164 RDX262164:RDY262164 RNT262164:RNU262164 RXP262164:RXQ262164 SHL262164:SHM262164 SRH262164:SRI262164 TBD262164:TBE262164 TKZ262164:TLA262164 TUV262164:TUW262164 UER262164:UES262164 UON262164:UOO262164 UYJ262164:UYK262164 VIF262164:VIG262164 VSB262164:VSC262164 WBX262164:WBY262164 WLT262164:WLU262164 WVP262164:WVQ262164 H327700:I327700 JD327700:JE327700 SZ327700:TA327700 ACV327700:ACW327700 AMR327700:AMS327700 AWN327700:AWO327700 BGJ327700:BGK327700 BQF327700:BQG327700 CAB327700:CAC327700 CJX327700:CJY327700 CTT327700:CTU327700 DDP327700:DDQ327700 DNL327700:DNM327700 DXH327700:DXI327700 EHD327700:EHE327700 EQZ327700:ERA327700 FAV327700:FAW327700 FKR327700:FKS327700 FUN327700:FUO327700 GEJ327700:GEK327700 GOF327700:GOG327700 GYB327700:GYC327700 HHX327700:HHY327700 HRT327700:HRU327700 IBP327700:IBQ327700 ILL327700:ILM327700 IVH327700:IVI327700 JFD327700:JFE327700 JOZ327700:JPA327700 JYV327700:JYW327700 KIR327700:KIS327700 KSN327700:KSO327700 LCJ327700:LCK327700 LMF327700:LMG327700 LWB327700:LWC327700 MFX327700:MFY327700 MPT327700:MPU327700 MZP327700:MZQ327700 NJL327700:NJM327700 NTH327700:NTI327700 ODD327700:ODE327700 OMZ327700:ONA327700 OWV327700:OWW327700 PGR327700:PGS327700 PQN327700:PQO327700 QAJ327700:QAK327700 QKF327700:QKG327700 QUB327700:QUC327700 RDX327700:RDY327700 RNT327700:RNU327700 RXP327700:RXQ327700 SHL327700:SHM327700 SRH327700:SRI327700 TBD327700:TBE327700 TKZ327700:TLA327700 TUV327700:TUW327700 UER327700:UES327700 UON327700:UOO327700 UYJ327700:UYK327700 VIF327700:VIG327700 VSB327700:VSC327700 WBX327700:WBY327700 WLT327700:WLU327700 WVP327700:WVQ327700 H393236:I393236 JD393236:JE393236 SZ393236:TA393236 ACV393236:ACW393236 AMR393236:AMS393236 AWN393236:AWO393236 BGJ393236:BGK393236 BQF393236:BQG393236 CAB393236:CAC393236 CJX393236:CJY393236 CTT393236:CTU393236 DDP393236:DDQ393236 DNL393236:DNM393236 DXH393236:DXI393236 EHD393236:EHE393236 EQZ393236:ERA393236 FAV393236:FAW393236 FKR393236:FKS393236 FUN393236:FUO393236 GEJ393236:GEK393236 GOF393236:GOG393236 GYB393236:GYC393236 HHX393236:HHY393236 HRT393236:HRU393236 IBP393236:IBQ393236 ILL393236:ILM393236 IVH393236:IVI393236 JFD393236:JFE393236 JOZ393236:JPA393236 JYV393236:JYW393236 KIR393236:KIS393236 KSN393236:KSO393236 LCJ393236:LCK393236 LMF393236:LMG393236 LWB393236:LWC393236 MFX393236:MFY393236 MPT393236:MPU393236 MZP393236:MZQ393236 NJL393236:NJM393236 NTH393236:NTI393236 ODD393236:ODE393236 OMZ393236:ONA393236 OWV393236:OWW393236 PGR393236:PGS393236 PQN393236:PQO393236 QAJ393236:QAK393236 QKF393236:QKG393236 QUB393236:QUC393236 RDX393236:RDY393236 RNT393236:RNU393236 RXP393236:RXQ393236 SHL393236:SHM393236 SRH393236:SRI393236 TBD393236:TBE393236 TKZ393236:TLA393236 TUV393236:TUW393236 UER393236:UES393236 UON393236:UOO393236 UYJ393236:UYK393236 VIF393236:VIG393236 VSB393236:VSC393236 WBX393236:WBY393236 WLT393236:WLU393236 WVP393236:WVQ393236 H458772:I458772 JD458772:JE458772 SZ458772:TA458772 ACV458772:ACW458772 AMR458772:AMS458772 AWN458772:AWO458772 BGJ458772:BGK458772 BQF458772:BQG458772 CAB458772:CAC458772 CJX458772:CJY458772 CTT458772:CTU458772 DDP458772:DDQ458772 DNL458772:DNM458772 DXH458772:DXI458772 EHD458772:EHE458772 EQZ458772:ERA458772 FAV458772:FAW458772 FKR458772:FKS458772 FUN458772:FUO458772 GEJ458772:GEK458772 GOF458772:GOG458772 GYB458772:GYC458772 HHX458772:HHY458772 HRT458772:HRU458772 IBP458772:IBQ458772 ILL458772:ILM458772 IVH458772:IVI458772 JFD458772:JFE458772 JOZ458772:JPA458772 JYV458772:JYW458772 KIR458772:KIS458772 KSN458772:KSO458772 LCJ458772:LCK458772 LMF458772:LMG458772 LWB458772:LWC458772 MFX458772:MFY458772 MPT458772:MPU458772 MZP458772:MZQ458772 NJL458772:NJM458772 NTH458772:NTI458772 ODD458772:ODE458772 OMZ458772:ONA458772 OWV458772:OWW458772 PGR458772:PGS458772 PQN458772:PQO458772 QAJ458772:QAK458772 QKF458772:QKG458772 QUB458772:QUC458772 RDX458772:RDY458772 RNT458772:RNU458772 RXP458772:RXQ458772 SHL458772:SHM458772 SRH458772:SRI458772 TBD458772:TBE458772 TKZ458772:TLA458772 TUV458772:TUW458772 UER458772:UES458772 UON458772:UOO458772 UYJ458772:UYK458772 VIF458772:VIG458772 VSB458772:VSC458772 WBX458772:WBY458772 WLT458772:WLU458772 WVP458772:WVQ458772 H524308:I524308 JD524308:JE524308 SZ524308:TA524308 ACV524308:ACW524308 AMR524308:AMS524308 AWN524308:AWO524308 BGJ524308:BGK524308 BQF524308:BQG524308 CAB524308:CAC524308 CJX524308:CJY524308 CTT524308:CTU524308 DDP524308:DDQ524308 DNL524308:DNM524308 DXH524308:DXI524308 EHD524308:EHE524308 EQZ524308:ERA524308 FAV524308:FAW524308 FKR524308:FKS524308 FUN524308:FUO524308 GEJ524308:GEK524308 GOF524308:GOG524308 GYB524308:GYC524308 HHX524308:HHY524308 HRT524308:HRU524308 IBP524308:IBQ524308 ILL524308:ILM524308 IVH524308:IVI524308 JFD524308:JFE524308 JOZ524308:JPA524308 JYV524308:JYW524308 KIR524308:KIS524308 KSN524308:KSO524308 LCJ524308:LCK524308 LMF524308:LMG524308 LWB524308:LWC524308 MFX524308:MFY524308 MPT524308:MPU524308 MZP524308:MZQ524308 NJL524308:NJM524308 NTH524308:NTI524308 ODD524308:ODE524308 OMZ524308:ONA524308 OWV524308:OWW524308 PGR524308:PGS524308 PQN524308:PQO524308 QAJ524308:QAK524308 QKF524308:QKG524308 QUB524308:QUC524308 RDX524308:RDY524308 RNT524308:RNU524308 RXP524308:RXQ524308 SHL524308:SHM524308 SRH524308:SRI524308 TBD524308:TBE524308 TKZ524308:TLA524308 TUV524308:TUW524308 UER524308:UES524308 UON524308:UOO524308 UYJ524308:UYK524308 VIF524308:VIG524308 VSB524308:VSC524308 WBX524308:WBY524308 WLT524308:WLU524308 WVP524308:WVQ524308 H589844:I589844 JD589844:JE589844 SZ589844:TA589844 ACV589844:ACW589844 AMR589844:AMS589844 AWN589844:AWO589844 BGJ589844:BGK589844 BQF589844:BQG589844 CAB589844:CAC589844 CJX589844:CJY589844 CTT589844:CTU589844 DDP589844:DDQ589844 DNL589844:DNM589844 DXH589844:DXI589844 EHD589844:EHE589844 EQZ589844:ERA589844 FAV589844:FAW589844 FKR589844:FKS589844 FUN589844:FUO589844 GEJ589844:GEK589844 GOF589844:GOG589844 GYB589844:GYC589844 HHX589844:HHY589844 HRT589844:HRU589844 IBP589844:IBQ589844 ILL589844:ILM589844 IVH589844:IVI589844 JFD589844:JFE589844 JOZ589844:JPA589844 JYV589844:JYW589844 KIR589844:KIS589844 KSN589844:KSO589844 LCJ589844:LCK589844 LMF589844:LMG589844 LWB589844:LWC589844 MFX589844:MFY589844 MPT589844:MPU589844 MZP589844:MZQ589844 NJL589844:NJM589844 NTH589844:NTI589844 ODD589844:ODE589844 OMZ589844:ONA589844 OWV589844:OWW589844 PGR589844:PGS589844 PQN589844:PQO589844 QAJ589844:QAK589844 QKF589844:QKG589844 QUB589844:QUC589844 RDX589844:RDY589844 RNT589844:RNU589844 RXP589844:RXQ589844 SHL589844:SHM589844 SRH589844:SRI589844 TBD589844:TBE589844 TKZ589844:TLA589844 TUV589844:TUW589844 UER589844:UES589844 UON589844:UOO589844 UYJ589844:UYK589844 VIF589844:VIG589844 VSB589844:VSC589844 WBX589844:WBY589844 WLT589844:WLU589844 WVP589844:WVQ589844 H655380:I655380 JD655380:JE655380 SZ655380:TA655380 ACV655380:ACW655380 AMR655380:AMS655380 AWN655380:AWO655380 BGJ655380:BGK655380 BQF655380:BQG655380 CAB655380:CAC655380 CJX655380:CJY655380 CTT655380:CTU655380 DDP655380:DDQ655380 DNL655380:DNM655380 DXH655380:DXI655380 EHD655380:EHE655380 EQZ655380:ERA655380 FAV655380:FAW655380 FKR655380:FKS655380 FUN655380:FUO655380 GEJ655380:GEK655380 GOF655380:GOG655380 GYB655380:GYC655380 HHX655380:HHY655380 HRT655380:HRU655380 IBP655380:IBQ655380 ILL655380:ILM655380 IVH655380:IVI655380 JFD655380:JFE655380 JOZ655380:JPA655380 JYV655380:JYW655380 KIR655380:KIS655380 KSN655380:KSO655380 LCJ655380:LCK655380 LMF655380:LMG655380 LWB655380:LWC655380 MFX655380:MFY655380 MPT655380:MPU655380 MZP655380:MZQ655380 NJL655380:NJM655380 NTH655380:NTI655380 ODD655380:ODE655380 OMZ655380:ONA655380 OWV655380:OWW655380 PGR655380:PGS655380 PQN655380:PQO655380 QAJ655380:QAK655380 QKF655380:QKG655380 QUB655380:QUC655380 RDX655380:RDY655380 RNT655380:RNU655380 RXP655380:RXQ655380 SHL655380:SHM655380 SRH655380:SRI655380 TBD655380:TBE655380 TKZ655380:TLA655380 TUV655380:TUW655380 UER655380:UES655380 UON655380:UOO655380 UYJ655380:UYK655380 VIF655380:VIG655380 VSB655380:VSC655380 WBX655380:WBY655380 WLT655380:WLU655380 WVP655380:WVQ655380 H720916:I720916 JD720916:JE720916 SZ720916:TA720916 ACV720916:ACW720916 AMR720916:AMS720916 AWN720916:AWO720916 BGJ720916:BGK720916 BQF720916:BQG720916 CAB720916:CAC720916 CJX720916:CJY720916 CTT720916:CTU720916 DDP720916:DDQ720916 DNL720916:DNM720916 DXH720916:DXI720916 EHD720916:EHE720916 EQZ720916:ERA720916 FAV720916:FAW720916 FKR720916:FKS720916 FUN720916:FUO720916 GEJ720916:GEK720916 GOF720916:GOG720916 GYB720916:GYC720916 HHX720916:HHY720916 HRT720916:HRU720916 IBP720916:IBQ720916 ILL720916:ILM720916 IVH720916:IVI720916 JFD720916:JFE720916 JOZ720916:JPA720916 JYV720916:JYW720916 KIR720916:KIS720916 KSN720916:KSO720916 LCJ720916:LCK720916 LMF720916:LMG720916 LWB720916:LWC720916 MFX720916:MFY720916 MPT720916:MPU720916 MZP720916:MZQ720916 NJL720916:NJM720916 NTH720916:NTI720916 ODD720916:ODE720916 OMZ720916:ONA720916 OWV720916:OWW720916 PGR720916:PGS720916 PQN720916:PQO720916 QAJ720916:QAK720916 QKF720916:QKG720916 QUB720916:QUC720916 RDX720916:RDY720916 RNT720916:RNU720916 RXP720916:RXQ720916 SHL720916:SHM720916 SRH720916:SRI720916 TBD720916:TBE720916 TKZ720916:TLA720916 TUV720916:TUW720916 UER720916:UES720916 UON720916:UOO720916 UYJ720916:UYK720916 VIF720916:VIG720916 VSB720916:VSC720916 WBX720916:WBY720916 WLT720916:WLU720916 WVP720916:WVQ720916 H786452:I786452 JD786452:JE786452 SZ786452:TA786452 ACV786452:ACW786452 AMR786452:AMS786452 AWN786452:AWO786452 BGJ786452:BGK786452 BQF786452:BQG786452 CAB786452:CAC786452 CJX786452:CJY786452 CTT786452:CTU786452 DDP786452:DDQ786452 DNL786452:DNM786452 DXH786452:DXI786452 EHD786452:EHE786452 EQZ786452:ERA786452 FAV786452:FAW786452 FKR786452:FKS786452 FUN786452:FUO786452 GEJ786452:GEK786452 GOF786452:GOG786452 GYB786452:GYC786452 HHX786452:HHY786452 HRT786452:HRU786452 IBP786452:IBQ786452 ILL786452:ILM786452 IVH786452:IVI786452 JFD786452:JFE786452 JOZ786452:JPA786452 JYV786452:JYW786452 KIR786452:KIS786452 KSN786452:KSO786452 LCJ786452:LCK786452 LMF786452:LMG786452 LWB786452:LWC786452 MFX786452:MFY786452 MPT786452:MPU786452 MZP786452:MZQ786452 NJL786452:NJM786452 NTH786452:NTI786452 ODD786452:ODE786452 OMZ786452:ONA786452 OWV786452:OWW786452 PGR786452:PGS786452 PQN786452:PQO786452 QAJ786452:QAK786452 QKF786452:QKG786452 QUB786452:QUC786452 RDX786452:RDY786452 RNT786452:RNU786452 RXP786452:RXQ786452 SHL786452:SHM786452 SRH786452:SRI786452 TBD786452:TBE786452 TKZ786452:TLA786452 TUV786452:TUW786452 UER786452:UES786452 UON786452:UOO786452 UYJ786452:UYK786452 VIF786452:VIG786452 VSB786452:VSC786452 WBX786452:WBY786452 WLT786452:WLU786452 WVP786452:WVQ786452 H851988:I851988 JD851988:JE851988 SZ851988:TA851988 ACV851988:ACW851988 AMR851988:AMS851988 AWN851988:AWO851988 BGJ851988:BGK851988 BQF851988:BQG851988 CAB851988:CAC851988 CJX851988:CJY851988 CTT851988:CTU851988 DDP851988:DDQ851988 DNL851988:DNM851988 DXH851988:DXI851988 EHD851988:EHE851988 EQZ851988:ERA851988 FAV851988:FAW851988 FKR851988:FKS851988 FUN851988:FUO851988 GEJ851988:GEK851988 GOF851988:GOG851988 GYB851988:GYC851988 HHX851988:HHY851988 HRT851988:HRU851988 IBP851988:IBQ851988 ILL851988:ILM851988 IVH851988:IVI851988 JFD851988:JFE851988 JOZ851988:JPA851988 JYV851988:JYW851988 KIR851988:KIS851988 KSN851988:KSO851988 LCJ851988:LCK851988 LMF851988:LMG851988 LWB851988:LWC851988 MFX851988:MFY851988 MPT851988:MPU851988 MZP851988:MZQ851988 NJL851988:NJM851988 NTH851988:NTI851988 ODD851988:ODE851988 OMZ851988:ONA851988 OWV851988:OWW851988 PGR851988:PGS851988 PQN851988:PQO851988 QAJ851988:QAK851988 QKF851988:QKG851988 QUB851988:QUC851988 RDX851988:RDY851988 RNT851988:RNU851988 RXP851988:RXQ851988 SHL851988:SHM851988 SRH851988:SRI851988 TBD851988:TBE851988 TKZ851988:TLA851988 TUV851988:TUW851988 UER851988:UES851988 UON851988:UOO851988 UYJ851988:UYK851988 VIF851988:VIG851988 VSB851988:VSC851988 WBX851988:WBY851988 WLT851988:WLU851988 WVP851988:WVQ851988 H917524:I917524 JD917524:JE917524 SZ917524:TA917524 ACV917524:ACW917524 AMR917524:AMS917524 AWN917524:AWO917524 BGJ917524:BGK917524 BQF917524:BQG917524 CAB917524:CAC917524 CJX917524:CJY917524 CTT917524:CTU917524 DDP917524:DDQ917524 DNL917524:DNM917524 DXH917524:DXI917524 EHD917524:EHE917524 EQZ917524:ERA917524 FAV917524:FAW917524 FKR917524:FKS917524 FUN917524:FUO917524 GEJ917524:GEK917524 GOF917524:GOG917524 GYB917524:GYC917524 HHX917524:HHY917524 HRT917524:HRU917524 IBP917524:IBQ917524 ILL917524:ILM917524 IVH917524:IVI917524 JFD917524:JFE917524 JOZ917524:JPA917524 JYV917524:JYW917524 KIR917524:KIS917524 KSN917524:KSO917524 LCJ917524:LCK917524 LMF917524:LMG917524 LWB917524:LWC917524 MFX917524:MFY917524 MPT917524:MPU917524 MZP917524:MZQ917524 NJL917524:NJM917524 NTH917524:NTI917524 ODD917524:ODE917524 OMZ917524:ONA917524 OWV917524:OWW917524 PGR917524:PGS917524 PQN917524:PQO917524 QAJ917524:QAK917524 QKF917524:QKG917524 QUB917524:QUC917524 RDX917524:RDY917524 RNT917524:RNU917524 RXP917524:RXQ917524 SHL917524:SHM917524 SRH917524:SRI917524 TBD917524:TBE917524 TKZ917524:TLA917524 TUV917524:TUW917524 UER917524:UES917524 UON917524:UOO917524 UYJ917524:UYK917524 VIF917524:VIG917524 VSB917524:VSC917524 WBX917524:WBY917524 WLT917524:WLU917524 WVP917524:WVQ917524 H983060:I983060 JD983060:JE983060 SZ983060:TA983060 ACV983060:ACW983060 AMR983060:AMS983060 AWN983060:AWO983060 BGJ983060:BGK983060 BQF983060:BQG983060 CAB983060:CAC983060 CJX983060:CJY983060 CTT983060:CTU983060 DDP983060:DDQ983060 DNL983060:DNM983060 DXH983060:DXI983060 EHD983060:EHE983060 EQZ983060:ERA983060 FAV983060:FAW983060 FKR983060:FKS983060 FUN983060:FUO983060 GEJ983060:GEK983060 GOF983060:GOG983060 GYB983060:GYC983060 HHX983060:HHY983060 HRT983060:HRU983060 IBP983060:IBQ983060 ILL983060:ILM983060 IVH983060:IVI983060 JFD983060:JFE983060 JOZ983060:JPA983060 JYV983060:JYW983060 KIR983060:KIS983060 KSN983060:KSO983060 LCJ983060:LCK983060 LMF983060:LMG983060 LWB983060:LWC983060 MFX983060:MFY983060 MPT983060:MPU983060 MZP983060:MZQ983060 NJL983060:NJM983060 NTH983060:NTI983060 ODD983060:ODE983060 OMZ983060:ONA983060 OWV983060:OWW983060 PGR983060:PGS983060 PQN983060:PQO983060 QAJ983060:QAK983060 QKF983060:QKG983060 QUB983060:QUC983060 RDX983060:RDY983060 RNT983060:RNU983060 RXP983060:RXQ983060 SHL983060:SHM983060 SRH983060:SRI983060 TBD983060:TBE983060 TKZ983060:TLA983060 TUV983060:TUW983060 UER983060:UES983060 UON983060:UOO983060 UYJ983060:UYK983060 VIF983060:VIG983060 VSB983060:VSC983060 WBX983060:WBY983060 WLT983060:WLU983060 WVP983060:WVQ983060 C18:E18 IY18:JA18 SU18:SW18 ACQ18:ACS18 AMM18:AMO18 AWI18:AWK18 BGE18:BGG18 BQA18:BQC18 BZW18:BZY18 CJS18:CJU18 CTO18:CTQ18 DDK18:DDM18 DNG18:DNI18 DXC18:DXE18 EGY18:EHA18 EQU18:EQW18 FAQ18:FAS18 FKM18:FKO18 FUI18:FUK18 GEE18:GEG18 GOA18:GOC18 GXW18:GXY18 HHS18:HHU18 HRO18:HRQ18 IBK18:IBM18 ILG18:ILI18 IVC18:IVE18 JEY18:JFA18 JOU18:JOW18 JYQ18:JYS18 KIM18:KIO18 KSI18:KSK18 LCE18:LCG18 LMA18:LMC18 LVW18:LVY18 MFS18:MFU18 MPO18:MPQ18 MZK18:MZM18 NJG18:NJI18 NTC18:NTE18 OCY18:ODA18 OMU18:OMW18 OWQ18:OWS18 PGM18:PGO18 PQI18:PQK18 QAE18:QAG18 QKA18:QKC18 QTW18:QTY18 RDS18:RDU18 RNO18:RNQ18 RXK18:RXM18 SHG18:SHI18 SRC18:SRE18 TAY18:TBA18 TKU18:TKW18 TUQ18:TUS18 UEM18:UEO18 UOI18:UOK18 UYE18:UYG18 VIA18:VIC18 VRW18:VRY18 WBS18:WBU18 WLO18:WLQ18 WVK18:WVM18 C65554:E65554 IY65554:JA65554 SU65554:SW65554 ACQ65554:ACS65554 AMM65554:AMO65554 AWI65554:AWK65554 BGE65554:BGG65554 BQA65554:BQC65554 BZW65554:BZY65554 CJS65554:CJU65554 CTO65554:CTQ65554 DDK65554:DDM65554 DNG65554:DNI65554 DXC65554:DXE65554 EGY65554:EHA65554 EQU65554:EQW65554 FAQ65554:FAS65554 FKM65554:FKO65554 FUI65554:FUK65554 GEE65554:GEG65554 GOA65554:GOC65554 GXW65554:GXY65554 HHS65554:HHU65554 HRO65554:HRQ65554 IBK65554:IBM65554 ILG65554:ILI65554 IVC65554:IVE65554 JEY65554:JFA65554 JOU65554:JOW65554 JYQ65554:JYS65554 KIM65554:KIO65554 KSI65554:KSK65554 LCE65554:LCG65554 LMA65554:LMC65554 LVW65554:LVY65554 MFS65554:MFU65554 MPO65554:MPQ65554 MZK65554:MZM65554 NJG65554:NJI65554 NTC65554:NTE65554 OCY65554:ODA65554 OMU65554:OMW65554 OWQ65554:OWS65554 PGM65554:PGO65554 PQI65554:PQK65554 QAE65554:QAG65554 QKA65554:QKC65554 QTW65554:QTY65554 RDS65554:RDU65554 RNO65554:RNQ65554 RXK65554:RXM65554 SHG65554:SHI65554 SRC65554:SRE65554 TAY65554:TBA65554 TKU65554:TKW65554 TUQ65554:TUS65554 UEM65554:UEO65554 UOI65554:UOK65554 UYE65554:UYG65554 VIA65554:VIC65554 VRW65554:VRY65554 WBS65554:WBU65554 WLO65554:WLQ65554 WVK65554:WVM65554 C131090:E131090 IY131090:JA131090 SU131090:SW131090 ACQ131090:ACS131090 AMM131090:AMO131090 AWI131090:AWK131090 BGE131090:BGG131090 BQA131090:BQC131090 BZW131090:BZY131090 CJS131090:CJU131090 CTO131090:CTQ131090 DDK131090:DDM131090 DNG131090:DNI131090 DXC131090:DXE131090 EGY131090:EHA131090 EQU131090:EQW131090 FAQ131090:FAS131090 FKM131090:FKO131090 FUI131090:FUK131090 GEE131090:GEG131090 GOA131090:GOC131090 GXW131090:GXY131090 HHS131090:HHU131090 HRO131090:HRQ131090 IBK131090:IBM131090 ILG131090:ILI131090 IVC131090:IVE131090 JEY131090:JFA131090 JOU131090:JOW131090 JYQ131090:JYS131090 KIM131090:KIO131090 KSI131090:KSK131090 LCE131090:LCG131090 LMA131090:LMC131090 LVW131090:LVY131090 MFS131090:MFU131090 MPO131090:MPQ131090 MZK131090:MZM131090 NJG131090:NJI131090 NTC131090:NTE131090 OCY131090:ODA131090 OMU131090:OMW131090 OWQ131090:OWS131090 PGM131090:PGO131090 PQI131090:PQK131090 QAE131090:QAG131090 QKA131090:QKC131090 QTW131090:QTY131090 RDS131090:RDU131090 RNO131090:RNQ131090 RXK131090:RXM131090 SHG131090:SHI131090 SRC131090:SRE131090 TAY131090:TBA131090 TKU131090:TKW131090 TUQ131090:TUS131090 UEM131090:UEO131090 UOI131090:UOK131090 UYE131090:UYG131090 VIA131090:VIC131090 VRW131090:VRY131090 WBS131090:WBU131090 WLO131090:WLQ131090 WVK131090:WVM131090 C196626:E196626 IY196626:JA196626 SU196626:SW196626 ACQ196626:ACS196626 AMM196626:AMO196626 AWI196626:AWK196626 BGE196626:BGG196626 BQA196626:BQC196626 BZW196626:BZY196626 CJS196626:CJU196626 CTO196626:CTQ196626 DDK196626:DDM196626 DNG196626:DNI196626 DXC196626:DXE196626 EGY196626:EHA196626 EQU196626:EQW196626 FAQ196626:FAS196626 FKM196626:FKO196626 FUI196626:FUK196626 GEE196626:GEG196626 GOA196626:GOC196626 GXW196626:GXY196626 HHS196626:HHU196626 HRO196626:HRQ196626 IBK196626:IBM196626 ILG196626:ILI196626 IVC196626:IVE196626 JEY196626:JFA196626 JOU196626:JOW196626 JYQ196626:JYS196626 KIM196626:KIO196626 KSI196626:KSK196626 LCE196626:LCG196626 LMA196626:LMC196626 LVW196626:LVY196626 MFS196626:MFU196626 MPO196626:MPQ196626 MZK196626:MZM196626 NJG196626:NJI196626 NTC196626:NTE196626 OCY196626:ODA196626 OMU196626:OMW196626 OWQ196626:OWS196626 PGM196626:PGO196626 PQI196626:PQK196626 QAE196626:QAG196626 QKA196626:QKC196626 QTW196626:QTY196626 RDS196626:RDU196626 RNO196626:RNQ196626 RXK196626:RXM196626 SHG196626:SHI196626 SRC196626:SRE196626 TAY196626:TBA196626 TKU196626:TKW196626 TUQ196626:TUS196626 UEM196626:UEO196626 UOI196626:UOK196626 UYE196626:UYG196626 VIA196626:VIC196626 VRW196626:VRY196626 WBS196626:WBU196626 WLO196626:WLQ196626 WVK196626:WVM196626 C262162:E262162 IY262162:JA262162 SU262162:SW262162 ACQ262162:ACS262162 AMM262162:AMO262162 AWI262162:AWK262162 BGE262162:BGG262162 BQA262162:BQC262162 BZW262162:BZY262162 CJS262162:CJU262162 CTO262162:CTQ262162 DDK262162:DDM262162 DNG262162:DNI262162 DXC262162:DXE262162 EGY262162:EHA262162 EQU262162:EQW262162 FAQ262162:FAS262162 FKM262162:FKO262162 FUI262162:FUK262162 GEE262162:GEG262162 GOA262162:GOC262162 GXW262162:GXY262162 HHS262162:HHU262162 HRO262162:HRQ262162 IBK262162:IBM262162 ILG262162:ILI262162 IVC262162:IVE262162 JEY262162:JFA262162 JOU262162:JOW262162 JYQ262162:JYS262162 KIM262162:KIO262162 KSI262162:KSK262162 LCE262162:LCG262162 LMA262162:LMC262162 LVW262162:LVY262162 MFS262162:MFU262162 MPO262162:MPQ262162 MZK262162:MZM262162 NJG262162:NJI262162 NTC262162:NTE262162 OCY262162:ODA262162 OMU262162:OMW262162 OWQ262162:OWS262162 PGM262162:PGO262162 PQI262162:PQK262162 QAE262162:QAG262162 QKA262162:QKC262162 QTW262162:QTY262162 RDS262162:RDU262162 RNO262162:RNQ262162 RXK262162:RXM262162 SHG262162:SHI262162 SRC262162:SRE262162 TAY262162:TBA262162 TKU262162:TKW262162 TUQ262162:TUS262162 UEM262162:UEO262162 UOI262162:UOK262162 UYE262162:UYG262162 VIA262162:VIC262162 VRW262162:VRY262162 WBS262162:WBU262162 WLO262162:WLQ262162 WVK262162:WVM262162 C327698:E327698 IY327698:JA327698 SU327698:SW327698 ACQ327698:ACS327698 AMM327698:AMO327698 AWI327698:AWK327698 BGE327698:BGG327698 BQA327698:BQC327698 BZW327698:BZY327698 CJS327698:CJU327698 CTO327698:CTQ327698 DDK327698:DDM327698 DNG327698:DNI327698 DXC327698:DXE327698 EGY327698:EHA327698 EQU327698:EQW327698 FAQ327698:FAS327698 FKM327698:FKO327698 FUI327698:FUK327698 GEE327698:GEG327698 GOA327698:GOC327698 GXW327698:GXY327698 HHS327698:HHU327698 HRO327698:HRQ327698 IBK327698:IBM327698 ILG327698:ILI327698 IVC327698:IVE327698 JEY327698:JFA327698 JOU327698:JOW327698 JYQ327698:JYS327698 KIM327698:KIO327698 KSI327698:KSK327698 LCE327698:LCG327698 LMA327698:LMC327698 LVW327698:LVY327698 MFS327698:MFU327698 MPO327698:MPQ327698 MZK327698:MZM327698 NJG327698:NJI327698 NTC327698:NTE327698 OCY327698:ODA327698 OMU327698:OMW327698 OWQ327698:OWS327698 PGM327698:PGO327698 PQI327698:PQK327698 QAE327698:QAG327698 QKA327698:QKC327698 QTW327698:QTY327698 RDS327698:RDU327698 RNO327698:RNQ327698 RXK327698:RXM327698 SHG327698:SHI327698 SRC327698:SRE327698 TAY327698:TBA327698 TKU327698:TKW327698 TUQ327698:TUS327698 UEM327698:UEO327698 UOI327698:UOK327698 UYE327698:UYG327698 VIA327698:VIC327698 VRW327698:VRY327698 WBS327698:WBU327698 WLO327698:WLQ327698 WVK327698:WVM327698 C393234:E393234 IY393234:JA393234 SU393234:SW393234 ACQ393234:ACS393234 AMM393234:AMO393234 AWI393234:AWK393234 BGE393234:BGG393234 BQA393234:BQC393234 BZW393234:BZY393234 CJS393234:CJU393234 CTO393234:CTQ393234 DDK393234:DDM393234 DNG393234:DNI393234 DXC393234:DXE393234 EGY393234:EHA393234 EQU393234:EQW393234 FAQ393234:FAS393234 FKM393234:FKO393234 FUI393234:FUK393234 GEE393234:GEG393234 GOA393234:GOC393234 GXW393234:GXY393234 HHS393234:HHU393234 HRO393234:HRQ393234 IBK393234:IBM393234 ILG393234:ILI393234 IVC393234:IVE393234 JEY393234:JFA393234 JOU393234:JOW393234 JYQ393234:JYS393234 KIM393234:KIO393234 KSI393234:KSK393234 LCE393234:LCG393234 LMA393234:LMC393234 LVW393234:LVY393234 MFS393234:MFU393234 MPO393234:MPQ393234 MZK393234:MZM393234 NJG393234:NJI393234 NTC393234:NTE393234 OCY393234:ODA393234 OMU393234:OMW393234 OWQ393234:OWS393234 PGM393234:PGO393234 PQI393234:PQK393234 QAE393234:QAG393234 QKA393234:QKC393234 QTW393234:QTY393234 RDS393234:RDU393234 RNO393234:RNQ393234 RXK393234:RXM393234 SHG393234:SHI393234 SRC393234:SRE393234 TAY393234:TBA393234 TKU393234:TKW393234 TUQ393234:TUS393234 UEM393234:UEO393234 UOI393234:UOK393234 UYE393234:UYG393234 VIA393234:VIC393234 VRW393234:VRY393234 WBS393234:WBU393234 WLO393234:WLQ393234 WVK393234:WVM393234 C458770:E458770 IY458770:JA458770 SU458770:SW458770 ACQ458770:ACS458770 AMM458770:AMO458770 AWI458770:AWK458770 BGE458770:BGG458770 BQA458770:BQC458770 BZW458770:BZY458770 CJS458770:CJU458770 CTO458770:CTQ458770 DDK458770:DDM458770 DNG458770:DNI458770 DXC458770:DXE458770 EGY458770:EHA458770 EQU458770:EQW458770 FAQ458770:FAS458770 FKM458770:FKO458770 FUI458770:FUK458770 GEE458770:GEG458770 GOA458770:GOC458770 GXW458770:GXY458770 HHS458770:HHU458770 HRO458770:HRQ458770 IBK458770:IBM458770 ILG458770:ILI458770 IVC458770:IVE458770 JEY458770:JFA458770 JOU458770:JOW458770 JYQ458770:JYS458770 KIM458770:KIO458770 KSI458770:KSK458770 LCE458770:LCG458770 LMA458770:LMC458770 LVW458770:LVY458770 MFS458770:MFU458770 MPO458770:MPQ458770 MZK458770:MZM458770 NJG458770:NJI458770 NTC458770:NTE458770 OCY458770:ODA458770 OMU458770:OMW458770 OWQ458770:OWS458770 PGM458770:PGO458770 PQI458770:PQK458770 QAE458770:QAG458770 QKA458770:QKC458770 QTW458770:QTY458770 RDS458770:RDU458770 RNO458770:RNQ458770 RXK458770:RXM458770 SHG458770:SHI458770 SRC458770:SRE458770 TAY458770:TBA458770 TKU458770:TKW458770 TUQ458770:TUS458770 UEM458770:UEO458770 UOI458770:UOK458770 UYE458770:UYG458770 VIA458770:VIC458770 VRW458770:VRY458770 WBS458770:WBU458770 WLO458770:WLQ458770 WVK458770:WVM458770 C524306:E524306 IY524306:JA524306 SU524306:SW524306 ACQ524306:ACS524306 AMM524306:AMO524306 AWI524306:AWK524306 BGE524306:BGG524306 BQA524306:BQC524306 BZW524306:BZY524306 CJS524306:CJU524306 CTO524306:CTQ524306 DDK524306:DDM524306 DNG524306:DNI524306 DXC524306:DXE524306 EGY524306:EHA524306 EQU524306:EQW524306 FAQ524306:FAS524306 FKM524306:FKO524306 FUI524306:FUK524306 GEE524306:GEG524306 GOA524306:GOC524306 GXW524306:GXY524306 HHS524306:HHU524306 HRO524306:HRQ524306 IBK524306:IBM524306 ILG524306:ILI524306 IVC524306:IVE524306 JEY524306:JFA524306 JOU524306:JOW524306 JYQ524306:JYS524306 KIM524306:KIO524306 KSI524306:KSK524306 LCE524306:LCG524306 LMA524306:LMC524306 LVW524306:LVY524306 MFS524306:MFU524306 MPO524306:MPQ524306 MZK524306:MZM524306 NJG524306:NJI524306 NTC524306:NTE524306 OCY524306:ODA524306 OMU524306:OMW524306 OWQ524306:OWS524306 PGM524306:PGO524306 PQI524306:PQK524306 QAE524306:QAG524306 QKA524306:QKC524306 QTW524306:QTY524306 RDS524306:RDU524306 RNO524306:RNQ524306 RXK524306:RXM524306 SHG524306:SHI524306 SRC524306:SRE524306 TAY524306:TBA524306 TKU524306:TKW524306 TUQ524306:TUS524306 UEM524306:UEO524306 UOI524306:UOK524306 UYE524306:UYG524306 VIA524306:VIC524306 VRW524306:VRY524306 WBS524306:WBU524306 WLO524306:WLQ524306 WVK524306:WVM524306 C589842:E589842 IY589842:JA589842 SU589842:SW589842 ACQ589842:ACS589842 AMM589842:AMO589842 AWI589842:AWK589842 BGE589842:BGG589842 BQA589842:BQC589842 BZW589842:BZY589842 CJS589842:CJU589842 CTO589842:CTQ589842 DDK589842:DDM589842 DNG589842:DNI589842 DXC589842:DXE589842 EGY589842:EHA589842 EQU589842:EQW589842 FAQ589842:FAS589842 FKM589842:FKO589842 FUI589842:FUK589842 GEE589842:GEG589842 GOA589842:GOC589842 GXW589842:GXY589842 HHS589842:HHU589842 HRO589842:HRQ589842 IBK589842:IBM589842 ILG589842:ILI589842 IVC589842:IVE589842 JEY589842:JFA589842 JOU589842:JOW589842 JYQ589842:JYS589842 KIM589842:KIO589842 KSI589842:KSK589842 LCE589842:LCG589842 LMA589842:LMC589842 LVW589842:LVY589842 MFS589842:MFU589842 MPO589842:MPQ589842 MZK589842:MZM589842 NJG589842:NJI589842 NTC589842:NTE589842 OCY589842:ODA589842 OMU589842:OMW589842 OWQ589842:OWS589842 PGM589842:PGO589842 PQI589842:PQK589842 QAE589842:QAG589842 QKA589842:QKC589842 QTW589842:QTY589842 RDS589842:RDU589842 RNO589842:RNQ589842 RXK589842:RXM589842 SHG589842:SHI589842 SRC589842:SRE589842 TAY589842:TBA589842 TKU589842:TKW589842 TUQ589842:TUS589842 UEM589842:UEO589842 UOI589842:UOK589842 UYE589842:UYG589842 VIA589842:VIC589842 VRW589842:VRY589842 WBS589842:WBU589842 WLO589842:WLQ589842 WVK589842:WVM589842 C655378:E655378 IY655378:JA655378 SU655378:SW655378 ACQ655378:ACS655378 AMM655378:AMO655378 AWI655378:AWK655378 BGE655378:BGG655378 BQA655378:BQC655378 BZW655378:BZY655378 CJS655378:CJU655378 CTO655378:CTQ655378 DDK655378:DDM655378 DNG655378:DNI655378 DXC655378:DXE655378 EGY655378:EHA655378 EQU655378:EQW655378 FAQ655378:FAS655378 FKM655378:FKO655378 FUI655378:FUK655378 GEE655378:GEG655378 GOA655378:GOC655378 GXW655378:GXY655378 HHS655378:HHU655378 HRO655378:HRQ655378 IBK655378:IBM655378 ILG655378:ILI655378 IVC655378:IVE655378 JEY655378:JFA655378 JOU655378:JOW655378 JYQ655378:JYS655378 KIM655378:KIO655378 KSI655378:KSK655378 LCE655378:LCG655378 LMA655378:LMC655378 LVW655378:LVY655378 MFS655378:MFU655378 MPO655378:MPQ655378 MZK655378:MZM655378 NJG655378:NJI655378 NTC655378:NTE655378 OCY655378:ODA655378 OMU655378:OMW655378 OWQ655378:OWS655378 PGM655378:PGO655378 PQI655378:PQK655378 QAE655378:QAG655378 QKA655378:QKC655378 QTW655378:QTY655378 RDS655378:RDU655378 RNO655378:RNQ655378 RXK655378:RXM655378 SHG655378:SHI655378 SRC655378:SRE655378 TAY655378:TBA655378 TKU655378:TKW655378 TUQ655378:TUS655378 UEM655378:UEO655378 UOI655378:UOK655378 UYE655378:UYG655378 VIA655378:VIC655378 VRW655378:VRY655378 WBS655378:WBU655378 WLO655378:WLQ655378 WVK655378:WVM655378 C720914:E720914 IY720914:JA720914 SU720914:SW720914 ACQ720914:ACS720914 AMM720914:AMO720914 AWI720914:AWK720914 BGE720914:BGG720914 BQA720914:BQC720914 BZW720914:BZY720914 CJS720914:CJU720914 CTO720914:CTQ720914 DDK720914:DDM720914 DNG720914:DNI720914 DXC720914:DXE720914 EGY720914:EHA720914 EQU720914:EQW720914 FAQ720914:FAS720914 FKM720914:FKO720914 FUI720914:FUK720914 GEE720914:GEG720914 GOA720914:GOC720914 GXW720914:GXY720914 HHS720914:HHU720914 HRO720914:HRQ720914 IBK720914:IBM720914 ILG720914:ILI720914 IVC720914:IVE720914 JEY720914:JFA720914 JOU720914:JOW720914 JYQ720914:JYS720914 KIM720914:KIO720914 KSI720914:KSK720914 LCE720914:LCG720914 LMA720914:LMC720914 LVW720914:LVY720914 MFS720914:MFU720914 MPO720914:MPQ720914 MZK720914:MZM720914 NJG720914:NJI720914 NTC720914:NTE720914 OCY720914:ODA720914 OMU720914:OMW720914 OWQ720914:OWS720914 PGM720914:PGO720914 PQI720914:PQK720914 QAE720914:QAG720914 QKA720914:QKC720914 QTW720914:QTY720914 RDS720914:RDU720914 RNO720914:RNQ720914 RXK720914:RXM720914 SHG720914:SHI720914 SRC720914:SRE720914 TAY720914:TBA720914 TKU720914:TKW720914 TUQ720914:TUS720914 UEM720914:UEO720914 UOI720914:UOK720914 UYE720914:UYG720914 VIA720914:VIC720914 VRW720914:VRY720914 WBS720914:WBU720914 WLO720914:WLQ720914 WVK720914:WVM720914 C786450:E786450 IY786450:JA786450 SU786450:SW786450 ACQ786450:ACS786450 AMM786450:AMO786450 AWI786450:AWK786450 BGE786450:BGG786450 BQA786450:BQC786450 BZW786450:BZY786450 CJS786450:CJU786450 CTO786450:CTQ786450 DDK786450:DDM786450 DNG786450:DNI786450 DXC786450:DXE786450 EGY786450:EHA786450 EQU786450:EQW786450 FAQ786450:FAS786450 FKM786450:FKO786450 FUI786450:FUK786450 GEE786450:GEG786450 GOA786450:GOC786450 GXW786450:GXY786450 HHS786450:HHU786450 HRO786450:HRQ786450 IBK786450:IBM786450 ILG786450:ILI786450 IVC786450:IVE786450 JEY786450:JFA786450 JOU786450:JOW786450 JYQ786450:JYS786450 KIM786450:KIO786450 KSI786450:KSK786450 LCE786450:LCG786450 LMA786450:LMC786450 LVW786450:LVY786450 MFS786450:MFU786450 MPO786450:MPQ786450 MZK786450:MZM786450 NJG786450:NJI786450 NTC786450:NTE786450 OCY786450:ODA786450 OMU786450:OMW786450 OWQ786450:OWS786450 PGM786450:PGO786450 PQI786450:PQK786450 QAE786450:QAG786450 QKA786450:QKC786450 QTW786450:QTY786450 RDS786450:RDU786450 RNO786450:RNQ786450 RXK786450:RXM786450 SHG786450:SHI786450 SRC786450:SRE786450 TAY786450:TBA786450 TKU786450:TKW786450 TUQ786450:TUS786450 UEM786450:UEO786450 UOI786450:UOK786450 UYE786450:UYG786450 VIA786450:VIC786450 VRW786450:VRY786450 WBS786450:WBU786450 WLO786450:WLQ786450 WVK786450:WVM786450 C851986:E851986 IY851986:JA851986 SU851986:SW851986 ACQ851986:ACS851986 AMM851986:AMO851986 AWI851986:AWK851986 BGE851986:BGG851986 BQA851986:BQC851986 BZW851986:BZY851986 CJS851986:CJU851986 CTO851986:CTQ851986 DDK851986:DDM851986 DNG851986:DNI851986 DXC851986:DXE851986 EGY851986:EHA851986 EQU851986:EQW851986 FAQ851986:FAS851986 FKM851986:FKO851986 FUI851986:FUK851986 GEE851986:GEG851986 GOA851986:GOC851986 GXW851986:GXY851986 HHS851986:HHU851986 HRO851986:HRQ851986 IBK851986:IBM851986 ILG851986:ILI851986 IVC851986:IVE851986 JEY851986:JFA851986 JOU851986:JOW851986 JYQ851986:JYS851986 KIM851986:KIO851986 KSI851986:KSK851986 LCE851986:LCG851986 LMA851986:LMC851986 LVW851986:LVY851986 MFS851986:MFU851986 MPO851986:MPQ851986 MZK851986:MZM851986 NJG851986:NJI851986 NTC851986:NTE851986 OCY851986:ODA851986 OMU851986:OMW851986 OWQ851986:OWS851986 PGM851986:PGO851986 PQI851986:PQK851986 QAE851986:QAG851986 QKA851986:QKC851986 QTW851986:QTY851986 RDS851986:RDU851986 RNO851986:RNQ851986 RXK851986:RXM851986 SHG851986:SHI851986 SRC851986:SRE851986 TAY851986:TBA851986 TKU851986:TKW851986 TUQ851986:TUS851986 UEM851986:UEO851986 UOI851986:UOK851986 UYE851986:UYG851986 VIA851986:VIC851986 VRW851986:VRY851986 WBS851986:WBU851986 WLO851986:WLQ851986 WVK851986:WVM851986 C917522:E917522 IY917522:JA917522 SU917522:SW917522 ACQ917522:ACS917522 AMM917522:AMO917522 AWI917522:AWK917522 BGE917522:BGG917522 BQA917522:BQC917522 BZW917522:BZY917522 CJS917522:CJU917522 CTO917522:CTQ917522 DDK917522:DDM917522 DNG917522:DNI917522 DXC917522:DXE917522 EGY917522:EHA917522 EQU917522:EQW917522 FAQ917522:FAS917522 FKM917522:FKO917522 FUI917522:FUK917522 GEE917522:GEG917522 GOA917522:GOC917522 GXW917522:GXY917522 HHS917522:HHU917522 HRO917522:HRQ917522 IBK917522:IBM917522 ILG917522:ILI917522 IVC917522:IVE917522 JEY917522:JFA917522 JOU917522:JOW917522 JYQ917522:JYS917522 KIM917522:KIO917522 KSI917522:KSK917522 LCE917522:LCG917522 LMA917522:LMC917522 LVW917522:LVY917522 MFS917522:MFU917522 MPO917522:MPQ917522 MZK917522:MZM917522 NJG917522:NJI917522 NTC917522:NTE917522 OCY917522:ODA917522 OMU917522:OMW917522 OWQ917522:OWS917522 PGM917522:PGO917522 PQI917522:PQK917522 QAE917522:QAG917522 QKA917522:QKC917522 QTW917522:QTY917522 RDS917522:RDU917522 RNO917522:RNQ917522 RXK917522:RXM917522 SHG917522:SHI917522 SRC917522:SRE917522 TAY917522:TBA917522 TKU917522:TKW917522 TUQ917522:TUS917522 UEM917522:UEO917522 UOI917522:UOK917522 UYE917522:UYG917522 VIA917522:VIC917522 VRW917522:VRY917522 WBS917522:WBU917522 WLO917522:WLQ917522 WVK917522:WVM917522 C983058:E983058 IY983058:JA983058 SU983058:SW983058 ACQ983058:ACS983058 AMM983058:AMO983058 AWI983058:AWK983058 BGE983058:BGG983058 BQA983058:BQC983058 BZW983058:BZY983058 CJS983058:CJU983058 CTO983058:CTQ983058 DDK983058:DDM983058 DNG983058:DNI983058 DXC983058:DXE983058 EGY983058:EHA983058 EQU983058:EQW983058 FAQ983058:FAS983058 FKM983058:FKO983058 FUI983058:FUK983058 GEE983058:GEG983058 GOA983058:GOC983058 GXW983058:GXY983058 HHS983058:HHU983058 HRO983058:HRQ983058 IBK983058:IBM983058 ILG983058:ILI983058 IVC983058:IVE983058 JEY983058:JFA983058 JOU983058:JOW983058 JYQ983058:JYS983058 KIM983058:KIO983058 KSI983058:KSK983058 LCE983058:LCG983058 LMA983058:LMC983058 LVW983058:LVY983058 MFS983058:MFU983058 MPO983058:MPQ983058 MZK983058:MZM983058 NJG983058:NJI983058 NTC983058:NTE983058 OCY983058:ODA983058 OMU983058:OMW983058 OWQ983058:OWS983058 PGM983058:PGO983058 PQI983058:PQK983058 QAE983058:QAG983058 QKA983058:QKC983058 QTW983058:QTY983058 RDS983058:RDU983058 RNO983058:RNQ983058 RXK983058:RXM983058 SHG983058:SHI983058 SRC983058:SRE983058 TAY983058:TBA983058 TKU983058:TKW983058 TUQ983058:TUS983058 UEM983058:UEO983058 UOI983058:UOK983058 UYE983058:UYG983058 VIA983058:VIC983058 VRW983058:VRY983058 WBS983058:WBU983058 WLO983058:WLQ983058 WVK983058:WVM983058 H18:I18 JD18:JE18 SZ18:TA18 ACV18:ACW18 AMR18:AMS18 AWN18:AWO18 BGJ18:BGK18 BQF18:BQG18 CAB18:CAC18 CJX18:CJY18 CTT18:CTU18 DDP18:DDQ18 DNL18:DNM18 DXH18:DXI18 EHD18:EHE18 EQZ18:ERA18 FAV18:FAW18 FKR18:FKS18 FUN18:FUO18 GEJ18:GEK18 GOF18:GOG18 GYB18:GYC18 HHX18:HHY18 HRT18:HRU18 IBP18:IBQ18 ILL18:ILM18 IVH18:IVI18 JFD18:JFE18 JOZ18:JPA18 JYV18:JYW18 KIR18:KIS18 KSN18:KSO18 LCJ18:LCK18 LMF18:LMG18 LWB18:LWC18 MFX18:MFY18 MPT18:MPU18 MZP18:MZQ18 NJL18:NJM18 NTH18:NTI18 ODD18:ODE18 OMZ18:ONA18 OWV18:OWW18 PGR18:PGS18 PQN18:PQO18 QAJ18:QAK18 QKF18:QKG18 QUB18:QUC18 RDX18:RDY18 RNT18:RNU18 RXP18:RXQ18 SHL18:SHM18 SRH18:SRI18 TBD18:TBE18 TKZ18:TLA18 TUV18:TUW18 UER18:UES18 UON18:UOO18 UYJ18:UYK18 VIF18:VIG18 VSB18:VSC18 WBX18:WBY18 WLT18:WLU18 WVP18:WVQ18 H65554:I65554 JD65554:JE65554 SZ65554:TA65554 ACV65554:ACW65554 AMR65554:AMS65554 AWN65554:AWO65554 BGJ65554:BGK65554 BQF65554:BQG65554 CAB65554:CAC65554 CJX65554:CJY65554 CTT65554:CTU65554 DDP65554:DDQ65554 DNL65554:DNM65554 DXH65554:DXI65554 EHD65554:EHE65554 EQZ65554:ERA65554 FAV65554:FAW65554 FKR65554:FKS65554 FUN65554:FUO65554 GEJ65554:GEK65554 GOF65554:GOG65554 GYB65554:GYC65554 HHX65554:HHY65554 HRT65554:HRU65554 IBP65554:IBQ65554 ILL65554:ILM65554 IVH65554:IVI65554 JFD65554:JFE65554 JOZ65554:JPA65554 JYV65554:JYW65554 KIR65554:KIS65554 KSN65554:KSO65554 LCJ65554:LCK65554 LMF65554:LMG65554 LWB65554:LWC65554 MFX65554:MFY65554 MPT65554:MPU65554 MZP65554:MZQ65554 NJL65554:NJM65554 NTH65554:NTI65554 ODD65554:ODE65554 OMZ65554:ONA65554 OWV65554:OWW65554 PGR65554:PGS65554 PQN65554:PQO65554 QAJ65554:QAK65554 QKF65554:QKG65554 QUB65554:QUC65554 RDX65554:RDY65554 RNT65554:RNU65554 RXP65554:RXQ65554 SHL65554:SHM65554 SRH65554:SRI65554 TBD65554:TBE65554 TKZ65554:TLA65554 TUV65554:TUW65554 UER65554:UES65554 UON65554:UOO65554 UYJ65554:UYK65554 VIF65554:VIG65554 VSB65554:VSC65554 WBX65554:WBY65554 WLT65554:WLU65554 WVP65554:WVQ65554 H131090:I131090 JD131090:JE131090 SZ131090:TA131090 ACV131090:ACW131090 AMR131090:AMS131090 AWN131090:AWO131090 BGJ131090:BGK131090 BQF131090:BQG131090 CAB131090:CAC131090 CJX131090:CJY131090 CTT131090:CTU131090 DDP131090:DDQ131090 DNL131090:DNM131090 DXH131090:DXI131090 EHD131090:EHE131090 EQZ131090:ERA131090 FAV131090:FAW131090 FKR131090:FKS131090 FUN131090:FUO131090 GEJ131090:GEK131090 GOF131090:GOG131090 GYB131090:GYC131090 HHX131090:HHY131090 HRT131090:HRU131090 IBP131090:IBQ131090 ILL131090:ILM131090 IVH131090:IVI131090 JFD131090:JFE131090 JOZ131090:JPA131090 JYV131090:JYW131090 KIR131090:KIS131090 KSN131090:KSO131090 LCJ131090:LCK131090 LMF131090:LMG131090 LWB131090:LWC131090 MFX131090:MFY131090 MPT131090:MPU131090 MZP131090:MZQ131090 NJL131090:NJM131090 NTH131090:NTI131090 ODD131090:ODE131090 OMZ131090:ONA131090 OWV131090:OWW131090 PGR131090:PGS131090 PQN131090:PQO131090 QAJ131090:QAK131090 QKF131090:QKG131090 QUB131090:QUC131090 RDX131090:RDY131090 RNT131090:RNU131090 RXP131090:RXQ131090 SHL131090:SHM131090 SRH131090:SRI131090 TBD131090:TBE131090 TKZ131090:TLA131090 TUV131090:TUW131090 UER131090:UES131090 UON131090:UOO131090 UYJ131090:UYK131090 VIF131090:VIG131090 VSB131090:VSC131090 WBX131090:WBY131090 WLT131090:WLU131090 WVP131090:WVQ131090 H196626:I196626 JD196626:JE196626 SZ196626:TA196626 ACV196626:ACW196626 AMR196626:AMS196626 AWN196626:AWO196626 BGJ196626:BGK196626 BQF196626:BQG196626 CAB196626:CAC196626 CJX196626:CJY196626 CTT196626:CTU196626 DDP196626:DDQ196626 DNL196626:DNM196626 DXH196626:DXI196626 EHD196626:EHE196626 EQZ196626:ERA196626 FAV196626:FAW196626 FKR196626:FKS196626 FUN196626:FUO196626 GEJ196626:GEK196626 GOF196626:GOG196626 GYB196626:GYC196626 HHX196626:HHY196626 HRT196626:HRU196626 IBP196626:IBQ196626 ILL196626:ILM196626 IVH196626:IVI196626 JFD196626:JFE196626 JOZ196626:JPA196626 JYV196626:JYW196626 KIR196626:KIS196626 KSN196626:KSO196626 LCJ196626:LCK196626 LMF196626:LMG196626 LWB196626:LWC196626 MFX196626:MFY196626 MPT196626:MPU196626 MZP196626:MZQ196626 NJL196626:NJM196626 NTH196626:NTI196626 ODD196626:ODE196626 OMZ196626:ONA196626 OWV196626:OWW196626 PGR196626:PGS196626 PQN196626:PQO196626 QAJ196626:QAK196626 QKF196626:QKG196626 QUB196626:QUC196626 RDX196626:RDY196626 RNT196626:RNU196626 RXP196626:RXQ196626 SHL196626:SHM196626 SRH196626:SRI196626 TBD196626:TBE196626 TKZ196626:TLA196626 TUV196626:TUW196626 UER196626:UES196626 UON196626:UOO196626 UYJ196626:UYK196626 VIF196626:VIG196626 VSB196626:VSC196626 WBX196626:WBY196626 WLT196626:WLU196626 WVP196626:WVQ196626 H262162:I262162 JD262162:JE262162 SZ262162:TA262162 ACV262162:ACW262162 AMR262162:AMS262162 AWN262162:AWO262162 BGJ262162:BGK262162 BQF262162:BQG262162 CAB262162:CAC262162 CJX262162:CJY262162 CTT262162:CTU262162 DDP262162:DDQ262162 DNL262162:DNM262162 DXH262162:DXI262162 EHD262162:EHE262162 EQZ262162:ERA262162 FAV262162:FAW262162 FKR262162:FKS262162 FUN262162:FUO262162 GEJ262162:GEK262162 GOF262162:GOG262162 GYB262162:GYC262162 HHX262162:HHY262162 HRT262162:HRU262162 IBP262162:IBQ262162 ILL262162:ILM262162 IVH262162:IVI262162 JFD262162:JFE262162 JOZ262162:JPA262162 JYV262162:JYW262162 KIR262162:KIS262162 KSN262162:KSO262162 LCJ262162:LCK262162 LMF262162:LMG262162 LWB262162:LWC262162 MFX262162:MFY262162 MPT262162:MPU262162 MZP262162:MZQ262162 NJL262162:NJM262162 NTH262162:NTI262162 ODD262162:ODE262162 OMZ262162:ONA262162 OWV262162:OWW262162 PGR262162:PGS262162 PQN262162:PQO262162 QAJ262162:QAK262162 QKF262162:QKG262162 QUB262162:QUC262162 RDX262162:RDY262162 RNT262162:RNU262162 RXP262162:RXQ262162 SHL262162:SHM262162 SRH262162:SRI262162 TBD262162:TBE262162 TKZ262162:TLA262162 TUV262162:TUW262162 UER262162:UES262162 UON262162:UOO262162 UYJ262162:UYK262162 VIF262162:VIG262162 VSB262162:VSC262162 WBX262162:WBY262162 WLT262162:WLU262162 WVP262162:WVQ262162 H327698:I327698 JD327698:JE327698 SZ327698:TA327698 ACV327698:ACW327698 AMR327698:AMS327698 AWN327698:AWO327698 BGJ327698:BGK327698 BQF327698:BQG327698 CAB327698:CAC327698 CJX327698:CJY327698 CTT327698:CTU327698 DDP327698:DDQ327698 DNL327698:DNM327698 DXH327698:DXI327698 EHD327698:EHE327698 EQZ327698:ERA327698 FAV327698:FAW327698 FKR327698:FKS327698 FUN327698:FUO327698 GEJ327698:GEK327698 GOF327698:GOG327698 GYB327698:GYC327698 HHX327698:HHY327698 HRT327698:HRU327698 IBP327698:IBQ327698 ILL327698:ILM327698 IVH327698:IVI327698 JFD327698:JFE327698 JOZ327698:JPA327698 JYV327698:JYW327698 KIR327698:KIS327698 KSN327698:KSO327698 LCJ327698:LCK327698 LMF327698:LMG327698 LWB327698:LWC327698 MFX327698:MFY327698 MPT327698:MPU327698 MZP327698:MZQ327698 NJL327698:NJM327698 NTH327698:NTI327698 ODD327698:ODE327698 OMZ327698:ONA327698 OWV327698:OWW327698 PGR327698:PGS327698 PQN327698:PQO327698 QAJ327698:QAK327698 QKF327698:QKG327698 QUB327698:QUC327698 RDX327698:RDY327698 RNT327698:RNU327698 RXP327698:RXQ327698 SHL327698:SHM327698 SRH327698:SRI327698 TBD327698:TBE327698 TKZ327698:TLA327698 TUV327698:TUW327698 UER327698:UES327698 UON327698:UOO327698 UYJ327698:UYK327698 VIF327698:VIG327698 VSB327698:VSC327698 WBX327698:WBY327698 WLT327698:WLU327698 WVP327698:WVQ327698 H393234:I393234 JD393234:JE393234 SZ393234:TA393234 ACV393234:ACW393234 AMR393234:AMS393234 AWN393234:AWO393234 BGJ393234:BGK393234 BQF393234:BQG393234 CAB393234:CAC393234 CJX393234:CJY393234 CTT393234:CTU393234 DDP393234:DDQ393234 DNL393234:DNM393234 DXH393234:DXI393234 EHD393234:EHE393234 EQZ393234:ERA393234 FAV393234:FAW393234 FKR393234:FKS393234 FUN393234:FUO393234 GEJ393234:GEK393234 GOF393234:GOG393234 GYB393234:GYC393234 HHX393234:HHY393234 HRT393234:HRU393234 IBP393234:IBQ393234 ILL393234:ILM393234 IVH393234:IVI393234 JFD393234:JFE393234 JOZ393234:JPA393234 JYV393234:JYW393234 KIR393234:KIS393234 KSN393234:KSO393234 LCJ393234:LCK393234 LMF393234:LMG393234 LWB393234:LWC393234 MFX393234:MFY393234 MPT393234:MPU393234 MZP393234:MZQ393234 NJL393234:NJM393234 NTH393234:NTI393234 ODD393234:ODE393234 OMZ393234:ONA393234 OWV393234:OWW393234 PGR393234:PGS393234 PQN393234:PQO393234 QAJ393234:QAK393234 QKF393234:QKG393234 QUB393234:QUC393234 RDX393234:RDY393234 RNT393234:RNU393234 RXP393234:RXQ393234 SHL393234:SHM393234 SRH393234:SRI393234 TBD393234:TBE393234 TKZ393234:TLA393234 TUV393234:TUW393234 UER393234:UES393234 UON393234:UOO393234 UYJ393234:UYK393234 VIF393234:VIG393234 VSB393234:VSC393234 WBX393234:WBY393234 WLT393234:WLU393234 WVP393234:WVQ393234 H458770:I458770 JD458770:JE458770 SZ458770:TA458770 ACV458770:ACW458770 AMR458770:AMS458770 AWN458770:AWO458770 BGJ458770:BGK458770 BQF458770:BQG458770 CAB458770:CAC458770 CJX458770:CJY458770 CTT458770:CTU458770 DDP458770:DDQ458770 DNL458770:DNM458770 DXH458770:DXI458770 EHD458770:EHE458770 EQZ458770:ERA458770 FAV458770:FAW458770 FKR458770:FKS458770 FUN458770:FUO458770 GEJ458770:GEK458770 GOF458770:GOG458770 GYB458770:GYC458770 HHX458770:HHY458770 HRT458770:HRU458770 IBP458770:IBQ458770 ILL458770:ILM458770 IVH458770:IVI458770 JFD458770:JFE458770 JOZ458770:JPA458770 JYV458770:JYW458770 KIR458770:KIS458770 KSN458770:KSO458770 LCJ458770:LCK458770 LMF458770:LMG458770 LWB458770:LWC458770 MFX458770:MFY458770 MPT458770:MPU458770 MZP458770:MZQ458770 NJL458770:NJM458770 NTH458770:NTI458770 ODD458770:ODE458770 OMZ458770:ONA458770 OWV458770:OWW458770 PGR458770:PGS458770 PQN458770:PQO458770 QAJ458770:QAK458770 QKF458770:QKG458770 QUB458770:QUC458770 RDX458770:RDY458770 RNT458770:RNU458770 RXP458770:RXQ458770 SHL458770:SHM458770 SRH458770:SRI458770 TBD458770:TBE458770 TKZ458770:TLA458770 TUV458770:TUW458770 UER458770:UES458770 UON458770:UOO458770 UYJ458770:UYK458770 VIF458770:VIG458770 VSB458770:VSC458770 WBX458770:WBY458770 WLT458770:WLU458770 WVP458770:WVQ458770 H524306:I524306 JD524306:JE524306 SZ524306:TA524306 ACV524306:ACW524306 AMR524306:AMS524306 AWN524306:AWO524306 BGJ524306:BGK524306 BQF524306:BQG524306 CAB524306:CAC524306 CJX524306:CJY524306 CTT524306:CTU524306 DDP524306:DDQ524306 DNL524306:DNM524306 DXH524306:DXI524306 EHD524306:EHE524306 EQZ524306:ERA524306 FAV524306:FAW524306 FKR524306:FKS524306 FUN524306:FUO524306 GEJ524306:GEK524306 GOF524306:GOG524306 GYB524306:GYC524306 HHX524306:HHY524306 HRT524306:HRU524306 IBP524306:IBQ524306 ILL524306:ILM524306 IVH524306:IVI524306 JFD524306:JFE524306 JOZ524306:JPA524306 JYV524306:JYW524306 KIR524306:KIS524306 KSN524306:KSO524306 LCJ524306:LCK524306 LMF524306:LMG524306 LWB524306:LWC524306 MFX524306:MFY524306 MPT524306:MPU524306 MZP524306:MZQ524306 NJL524306:NJM524306 NTH524306:NTI524306 ODD524306:ODE524306 OMZ524306:ONA524306 OWV524306:OWW524306 PGR524306:PGS524306 PQN524306:PQO524306 QAJ524306:QAK524306 QKF524306:QKG524306 QUB524306:QUC524306 RDX524306:RDY524306 RNT524306:RNU524306 RXP524306:RXQ524306 SHL524306:SHM524306 SRH524306:SRI524306 TBD524306:TBE524306 TKZ524306:TLA524306 TUV524306:TUW524306 UER524306:UES524306 UON524306:UOO524306 UYJ524306:UYK524306 VIF524306:VIG524306 VSB524306:VSC524306 WBX524306:WBY524306 WLT524306:WLU524306 WVP524306:WVQ524306 H589842:I589842 JD589842:JE589842 SZ589842:TA589842 ACV589842:ACW589842 AMR589842:AMS589842 AWN589842:AWO589842 BGJ589842:BGK589842 BQF589842:BQG589842 CAB589842:CAC589842 CJX589842:CJY589842 CTT589842:CTU589842 DDP589842:DDQ589842 DNL589842:DNM589842 DXH589842:DXI589842 EHD589842:EHE589842 EQZ589842:ERA589842 FAV589842:FAW589842 FKR589842:FKS589842 FUN589842:FUO589842 GEJ589842:GEK589842 GOF589842:GOG589842 GYB589842:GYC589842 HHX589842:HHY589842 HRT589842:HRU589842 IBP589842:IBQ589842 ILL589842:ILM589842 IVH589842:IVI589842 JFD589842:JFE589842 JOZ589842:JPA589842 JYV589842:JYW589842 KIR589842:KIS589842 KSN589842:KSO589842 LCJ589842:LCK589842 LMF589842:LMG589842 LWB589842:LWC589842 MFX589842:MFY589842 MPT589842:MPU589842 MZP589842:MZQ589842 NJL589842:NJM589842 NTH589842:NTI589842 ODD589842:ODE589842 OMZ589842:ONA589842 OWV589842:OWW589842 PGR589842:PGS589842 PQN589842:PQO589842 QAJ589842:QAK589842 QKF589842:QKG589842 QUB589842:QUC589842 RDX589842:RDY589842 RNT589842:RNU589842 RXP589842:RXQ589842 SHL589842:SHM589842 SRH589842:SRI589842 TBD589842:TBE589842 TKZ589842:TLA589842 TUV589842:TUW589842 UER589842:UES589842 UON589842:UOO589842 UYJ589842:UYK589842 VIF589842:VIG589842 VSB589842:VSC589842 WBX589842:WBY589842 WLT589842:WLU589842 WVP589842:WVQ589842 H655378:I655378 JD655378:JE655378 SZ655378:TA655378 ACV655378:ACW655378 AMR655378:AMS655378 AWN655378:AWO655378 BGJ655378:BGK655378 BQF655378:BQG655378 CAB655378:CAC655378 CJX655378:CJY655378 CTT655378:CTU655378 DDP655378:DDQ655378 DNL655378:DNM655378 DXH655378:DXI655378 EHD655378:EHE655378 EQZ655378:ERA655378 FAV655378:FAW655378 FKR655378:FKS655378 FUN655378:FUO655378 GEJ655378:GEK655378 GOF655378:GOG655378 GYB655378:GYC655378 HHX655378:HHY655378 HRT655378:HRU655378 IBP655378:IBQ655378 ILL655378:ILM655378 IVH655378:IVI655378 JFD655378:JFE655378 JOZ655378:JPA655378 JYV655378:JYW655378 KIR655378:KIS655378 KSN655378:KSO655378 LCJ655378:LCK655378 LMF655378:LMG655378 LWB655378:LWC655378 MFX655378:MFY655378 MPT655378:MPU655378 MZP655378:MZQ655378 NJL655378:NJM655378 NTH655378:NTI655378 ODD655378:ODE655378 OMZ655378:ONA655378 OWV655378:OWW655378 PGR655378:PGS655378 PQN655378:PQO655378 QAJ655378:QAK655378 QKF655378:QKG655378 QUB655378:QUC655378 RDX655378:RDY655378 RNT655378:RNU655378 RXP655378:RXQ655378 SHL655378:SHM655378 SRH655378:SRI655378 TBD655378:TBE655378 TKZ655378:TLA655378 TUV655378:TUW655378 UER655378:UES655378 UON655378:UOO655378 UYJ655378:UYK655378 VIF655378:VIG655378 VSB655378:VSC655378 WBX655378:WBY655378 WLT655378:WLU655378 WVP655378:WVQ655378 H720914:I720914 JD720914:JE720914 SZ720914:TA720914 ACV720914:ACW720914 AMR720914:AMS720914 AWN720914:AWO720914 BGJ720914:BGK720914 BQF720914:BQG720914 CAB720914:CAC720914 CJX720914:CJY720914 CTT720914:CTU720914 DDP720914:DDQ720914 DNL720914:DNM720914 DXH720914:DXI720914 EHD720914:EHE720914 EQZ720914:ERA720914 FAV720914:FAW720914 FKR720914:FKS720914 FUN720914:FUO720914 GEJ720914:GEK720914 GOF720914:GOG720914 GYB720914:GYC720914 HHX720914:HHY720914 HRT720914:HRU720914 IBP720914:IBQ720914 ILL720914:ILM720914 IVH720914:IVI720914 JFD720914:JFE720914 JOZ720914:JPA720914 JYV720914:JYW720914 KIR720914:KIS720914 KSN720914:KSO720914 LCJ720914:LCK720914 LMF720914:LMG720914 LWB720914:LWC720914 MFX720914:MFY720914 MPT720914:MPU720914 MZP720914:MZQ720914 NJL720914:NJM720914 NTH720914:NTI720914 ODD720914:ODE720914 OMZ720914:ONA720914 OWV720914:OWW720914 PGR720914:PGS720914 PQN720914:PQO720914 QAJ720914:QAK720914 QKF720914:QKG720914 QUB720914:QUC720914 RDX720914:RDY720914 RNT720914:RNU720914 RXP720914:RXQ720914 SHL720914:SHM720914 SRH720914:SRI720914 TBD720914:TBE720914 TKZ720914:TLA720914 TUV720914:TUW720914 UER720914:UES720914 UON720914:UOO720914 UYJ720914:UYK720914 VIF720914:VIG720914 VSB720914:VSC720914 WBX720914:WBY720914 WLT720914:WLU720914 WVP720914:WVQ720914 H786450:I786450 JD786450:JE786450 SZ786450:TA786450 ACV786450:ACW786450 AMR786450:AMS786450 AWN786450:AWO786450 BGJ786450:BGK786450 BQF786450:BQG786450 CAB786450:CAC786450 CJX786450:CJY786450 CTT786450:CTU786450 DDP786450:DDQ786450 DNL786450:DNM786450 DXH786450:DXI786450 EHD786450:EHE786450 EQZ786450:ERA786450 FAV786450:FAW786450 FKR786450:FKS786450 FUN786450:FUO786450 GEJ786450:GEK786450 GOF786450:GOG786450 GYB786450:GYC786450 HHX786450:HHY786450 HRT786450:HRU786450 IBP786450:IBQ786450 ILL786450:ILM786450 IVH786450:IVI786450 JFD786450:JFE786450 JOZ786450:JPA786450 JYV786450:JYW786450 KIR786450:KIS786450 KSN786450:KSO786450 LCJ786450:LCK786450 LMF786450:LMG786450 LWB786450:LWC786450 MFX786450:MFY786450 MPT786450:MPU786450 MZP786450:MZQ786450 NJL786450:NJM786450 NTH786450:NTI786450 ODD786450:ODE786450 OMZ786450:ONA786450 OWV786450:OWW786450 PGR786450:PGS786450 PQN786450:PQO786450 QAJ786450:QAK786450 QKF786450:QKG786450 QUB786450:QUC786450 RDX786450:RDY786450 RNT786450:RNU786450 RXP786450:RXQ786450 SHL786450:SHM786450 SRH786450:SRI786450 TBD786450:TBE786450 TKZ786450:TLA786450 TUV786450:TUW786450 UER786450:UES786450 UON786450:UOO786450 UYJ786450:UYK786450 VIF786450:VIG786450 VSB786450:VSC786450 WBX786450:WBY786450 WLT786450:WLU786450 WVP786450:WVQ786450 H851986:I851986 JD851986:JE851986 SZ851986:TA851986 ACV851986:ACW851986 AMR851986:AMS851986 AWN851986:AWO851986 BGJ851986:BGK851986 BQF851986:BQG851986 CAB851986:CAC851986 CJX851986:CJY851986 CTT851986:CTU851986 DDP851986:DDQ851986 DNL851986:DNM851986 DXH851986:DXI851986 EHD851986:EHE851986 EQZ851986:ERA851986 FAV851986:FAW851986 FKR851986:FKS851986 FUN851986:FUO851986 GEJ851986:GEK851986 GOF851986:GOG851986 GYB851986:GYC851986 HHX851986:HHY851986 HRT851986:HRU851986 IBP851986:IBQ851986 ILL851986:ILM851986 IVH851986:IVI851986 JFD851986:JFE851986 JOZ851986:JPA851986 JYV851986:JYW851986 KIR851986:KIS851986 KSN851986:KSO851986 LCJ851986:LCK851986 LMF851986:LMG851986 LWB851986:LWC851986 MFX851986:MFY851986 MPT851986:MPU851986 MZP851986:MZQ851986 NJL851986:NJM851986 NTH851986:NTI851986 ODD851986:ODE851986 OMZ851986:ONA851986 OWV851986:OWW851986 PGR851986:PGS851986 PQN851986:PQO851986 QAJ851986:QAK851986 QKF851986:QKG851986 QUB851986:QUC851986 RDX851986:RDY851986 RNT851986:RNU851986 RXP851986:RXQ851986 SHL851986:SHM851986 SRH851986:SRI851986 TBD851986:TBE851986 TKZ851986:TLA851986 TUV851986:TUW851986 UER851986:UES851986 UON851986:UOO851986 UYJ851986:UYK851986 VIF851986:VIG851986 VSB851986:VSC851986 WBX851986:WBY851986 WLT851986:WLU851986 WVP851986:WVQ851986 H917522:I917522 JD917522:JE917522 SZ917522:TA917522 ACV917522:ACW917522 AMR917522:AMS917522 AWN917522:AWO917522 BGJ917522:BGK917522 BQF917522:BQG917522 CAB917522:CAC917522 CJX917522:CJY917522 CTT917522:CTU917522 DDP917522:DDQ917522 DNL917522:DNM917522 DXH917522:DXI917522 EHD917522:EHE917522 EQZ917522:ERA917522 FAV917522:FAW917522 FKR917522:FKS917522 FUN917522:FUO917522 GEJ917522:GEK917522 GOF917522:GOG917522 GYB917522:GYC917522 HHX917522:HHY917522 HRT917522:HRU917522 IBP917522:IBQ917522 ILL917522:ILM917522 IVH917522:IVI917522 JFD917522:JFE917522 JOZ917522:JPA917522 JYV917522:JYW917522 KIR917522:KIS917522 KSN917522:KSO917522 LCJ917522:LCK917522 LMF917522:LMG917522 LWB917522:LWC917522 MFX917522:MFY917522 MPT917522:MPU917522 MZP917522:MZQ917522 NJL917522:NJM917522 NTH917522:NTI917522 ODD917522:ODE917522 OMZ917522:ONA917522 OWV917522:OWW917522 PGR917522:PGS917522 PQN917522:PQO917522 QAJ917522:QAK917522 QKF917522:QKG917522 QUB917522:QUC917522 RDX917522:RDY917522 RNT917522:RNU917522 RXP917522:RXQ917522 SHL917522:SHM917522 SRH917522:SRI917522 TBD917522:TBE917522 TKZ917522:TLA917522 TUV917522:TUW917522 UER917522:UES917522 UON917522:UOO917522 UYJ917522:UYK917522 VIF917522:VIG917522 VSB917522:VSC917522 WBX917522:WBY917522 WLT917522:WLU917522 WVP917522:WVQ917522 H983058:I983058 JD983058:JE983058 SZ983058:TA983058 ACV983058:ACW983058 AMR983058:AMS983058 AWN983058:AWO983058 BGJ983058:BGK983058 BQF983058:BQG983058 CAB983058:CAC983058 CJX983058:CJY983058 CTT983058:CTU983058 DDP983058:DDQ983058 DNL983058:DNM983058 DXH983058:DXI983058 EHD983058:EHE983058 EQZ983058:ERA983058 FAV983058:FAW983058 FKR983058:FKS983058 FUN983058:FUO983058 GEJ983058:GEK983058 GOF983058:GOG983058 GYB983058:GYC983058 HHX983058:HHY983058 HRT983058:HRU983058 IBP983058:IBQ983058 ILL983058:ILM983058 IVH983058:IVI983058 JFD983058:JFE983058 JOZ983058:JPA983058 JYV983058:JYW983058 KIR983058:KIS983058 KSN983058:KSO983058 LCJ983058:LCK983058 LMF983058:LMG983058 LWB983058:LWC983058 MFX983058:MFY983058 MPT983058:MPU983058 MZP983058:MZQ983058 NJL983058:NJM983058 NTH983058:NTI983058 ODD983058:ODE983058 OMZ983058:ONA983058 OWV983058:OWW983058 PGR983058:PGS983058 PQN983058:PQO983058 QAJ983058:QAK983058 QKF983058:QKG983058 QUB983058:QUC983058 RDX983058:RDY983058 RNT983058:RNU983058 RXP983058:RXQ983058 SHL983058:SHM983058 SRH983058:SRI983058 TBD983058:TBE983058 TKZ983058:TLA983058 TUV983058:TUW983058 UER983058:UES983058 UON983058:UOO983058 UYJ983058:UYK983058 VIF983058:VIG983058 VSB983058:VSC983058 WBX983058:WBY983058 WLT983058:WLU983058 WVP983058:WVQ983058 C16:E16 IY16:JA16 SU16:SW16 ACQ16:ACS16 AMM16:AMO16 AWI16:AWK16 BGE16:BGG16 BQA16:BQC16 BZW16:BZY16 CJS16:CJU16 CTO16:CTQ16 DDK16:DDM16 DNG16:DNI16 DXC16:DXE16 EGY16:EHA16 EQU16:EQW16 FAQ16:FAS16 FKM16:FKO16 FUI16:FUK16 GEE16:GEG16 GOA16:GOC16 GXW16:GXY16 HHS16:HHU16 HRO16:HRQ16 IBK16:IBM16 ILG16:ILI16 IVC16:IVE16 JEY16:JFA16 JOU16:JOW16 JYQ16:JYS16 KIM16:KIO16 KSI16:KSK16 LCE16:LCG16 LMA16:LMC16 LVW16:LVY16 MFS16:MFU16 MPO16:MPQ16 MZK16:MZM16 NJG16:NJI16 NTC16:NTE16 OCY16:ODA16 OMU16:OMW16 OWQ16:OWS16 PGM16:PGO16 PQI16:PQK16 QAE16:QAG16 QKA16:QKC16 QTW16:QTY16 RDS16:RDU16 RNO16:RNQ16 RXK16:RXM16 SHG16:SHI16 SRC16:SRE16 TAY16:TBA16 TKU16:TKW16 TUQ16:TUS16 UEM16:UEO16 UOI16:UOK16 UYE16:UYG16 VIA16:VIC16 VRW16:VRY16 WBS16:WBU16 WLO16:WLQ16 WVK16:WVM16 C65552:E65552 IY65552:JA65552 SU65552:SW65552 ACQ65552:ACS65552 AMM65552:AMO65552 AWI65552:AWK65552 BGE65552:BGG65552 BQA65552:BQC65552 BZW65552:BZY65552 CJS65552:CJU65552 CTO65552:CTQ65552 DDK65552:DDM65552 DNG65552:DNI65552 DXC65552:DXE65552 EGY65552:EHA65552 EQU65552:EQW65552 FAQ65552:FAS65552 FKM65552:FKO65552 FUI65552:FUK65552 GEE65552:GEG65552 GOA65552:GOC65552 GXW65552:GXY65552 HHS65552:HHU65552 HRO65552:HRQ65552 IBK65552:IBM65552 ILG65552:ILI65552 IVC65552:IVE65552 JEY65552:JFA65552 JOU65552:JOW65552 JYQ65552:JYS65552 KIM65552:KIO65552 KSI65552:KSK65552 LCE65552:LCG65552 LMA65552:LMC65552 LVW65552:LVY65552 MFS65552:MFU65552 MPO65552:MPQ65552 MZK65552:MZM65552 NJG65552:NJI65552 NTC65552:NTE65552 OCY65552:ODA65552 OMU65552:OMW65552 OWQ65552:OWS65552 PGM65552:PGO65552 PQI65552:PQK65552 QAE65552:QAG65552 QKA65552:QKC65552 QTW65552:QTY65552 RDS65552:RDU65552 RNO65552:RNQ65552 RXK65552:RXM65552 SHG65552:SHI65552 SRC65552:SRE65552 TAY65552:TBA65552 TKU65552:TKW65552 TUQ65552:TUS65552 UEM65552:UEO65552 UOI65552:UOK65552 UYE65552:UYG65552 VIA65552:VIC65552 VRW65552:VRY65552 WBS65552:WBU65552 WLO65552:WLQ65552 WVK65552:WVM65552 C131088:E131088 IY131088:JA131088 SU131088:SW131088 ACQ131088:ACS131088 AMM131088:AMO131088 AWI131088:AWK131088 BGE131088:BGG131088 BQA131088:BQC131088 BZW131088:BZY131088 CJS131088:CJU131088 CTO131088:CTQ131088 DDK131088:DDM131088 DNG131088:DNI131088 DXC131088:DXE131088 EGY131088:EHA131088 EQU131088:EQW131088 FAQ131088:FAS131088 FKM131088:FKO131088 FUI131088:FUK131088 GEE131088:GEG131088 GOA131088:GOC131088 GXW131088:GXY131088 HHS131088:HHU131088 HRO131088:HRQ131088 IBK131088:IBM131088 ILG131088:ILI131088 IVC131088:IVE131088 JEY131088:JFA131088 JOU131088:JOW131088 JYQ131088:JYS131088 KIM131088:KIO131088 KSI131088:KSK131088 LCE131088:LCG131088 LMA131088:LMC131088 LVW131088:LVY131088 MFS131088:MFU131088 MPO131088:MPQ131088 MZK131088:MZM131088 NJG131088:NJI131088 NTC131088:NTE131088 OCY131088:ODA131088 OMU131088:OMW131088 OWQ131088:OWS131088 PGM131088:PGO131088 PQI131088:PQK131088 QAE131088:QAG131088 QKA131088:QKC131088 QTW131088:QTY131088 RDS131088:RDU131088 RNO131088:RNQ131088 RXK131088:RXM131088 SHG131088:SHI131088 SRC131088:SRE131088 TAY131088:TBA131088 TKU131088:TKW131088 TUQ131088:TUS131088 UEM131088:UEO131088 UOI131088:UOK131088 UYE131088:UYG131088 VIA131088:VIC131088 VRW131088:VRY131088 WBS131088:WBU131088 WLO131088:WLQ131088 WVK131088:WVM131088 C196624:E196624 IY196624:JA196624 SU196624:SW196624 ACQ196624:ACS196624 AMM196624:AMO196624 AWI196624:AWK196624 BGE196624:BGG196624 BQA196624:BQC196624 BZW196624:BZY196624 CJS196624:CJU196624 CTO196624:CTQ196624 DDK196624:DDM196624 DNG196624:DNI196624 DXC196624:DXE196624 EGY196624:EHA196624 EQU196624:EQW196624 FAQ196624:FAS196624 FKM196624:FKO196624 FUI196624:FUK196624 GEE196624:GEG196624 GOA196624:GOC196624 GXW196624:GXY196624 HHS196624:HHU196624 HRO196624:HRQ196624 IBK196624:IBM196624 ILG196624:ILI196624 IVC196624:IVE196624 JEY196624:JFA196624 JOU196624:JOW196624 JYQ196624:JYS196624 KIM196624:KIO196624 KSI196624:KSK196624 LCE196624:LCG196624 LMA196624:LMC196624 LVW196624:LVY196624 MFS196624:MFU196624 MPO196624:MPQ196624 MZK196624:MZM196624 NJG196624:NJI196624 NTC196624:NTE196624 OCY196624:ODA196624 OMU196624:OMW196624 OWQ196624:OWS196624 PGM196624:PGO196624 PQI196624:PQK196624 QAE196624:QAG196624 QKA196624:QKC196624 QTW196624:QTY196624 RDS196624:RDU196624 RNO196624:RNQ196624 RXK196624:RXM196624 SHG196624:SHI196624 SRC196624:SRE196624 TAY196624:TBA196624 TKU196624:TKW196624 TUQ196624:TUS196624 UEM196624:UEO196624 UOI196624:UOK196624 UYE196624:UYG196624 VIA196624:VIC196624 VRW196624:VRY196624 WBS196624:WBU196624 WLO196624:WLQ196624 WVK196624:WVM196624 C262160:E262160 IY262160:JA262160 SU262160:SW262160 ACQ262160:ACS262160 AMM262160:AMO262160 AWI262160:AWK262160 BGE262160:BGG262160 BQA262160:BQC262160 BZW262160:BZY262160 CJS262160:CJU262160 CTO262160:CTQ262160 DDK262160:DDM262160 DNG262160:DNI262160 DXC262160:DXE262160 EGY262160:EHA262160 EQU262160:EQW262160 FAQ262160:FAS262160 FKM262160:FKO262160 FUI262160:FUK262160 GEE262160:GEG262160 GOA262160:GOC262160 GXW262160:GXY262160 HHS262160:HHU262160 HRO262160:HRQ262160 IBK262160:IBM262160 ILG262160:ILI262160 IVC262160:IVE262160 JEY262160:JFA262160 JOU262160:JOW262160 JYQ262160:JYS262160 KIM262160:KIO262160 KSI262160:KSK262160 LCE262160:LCG262160 LMA262160:LMC262160 LVW262160:LVY262160 MFS262160:MFU262160 MPO262160:MPQ262160 MZK262160:MZM262160 NJG262160:NJI262160 NTC262160:NTE262160 OCY262160:ODA262160 OMU262160:OMW262160 OWQ262160:OWS262160 PGM262160:PGO262160 PQI262160:PQK262160 QAE262160:QAG262160 QKA262160:QKC262160 QTW262160:QTY262160 RDS262160:RDU262160 RNO262160:RNQ262160 RXK262160:RXM262160 SHG262160:SHI262160 SRC262160:SRE262160 TAY262160:TBA262160 TKU262160:TKW262160 TUQ262160:TUS262160 UEM262160:UEO262160 UOI262160:UOK262160 UYE262160:UYG262160 VIA262160:VIC262160 VRW262160:VRY262160 WBS262160:WBU262160 WLO262160:WLQ262160 WVK262160:WVM262160 C327696:E327696 IY327696:JA327696 SU327696:SW327696 ACQ327696:ACS327696 AMM327696:AMO327696 AWI327696:AWK327696 BGE327696:BGG327696 BQA327696:BQC327696 BZW327696:BZY327696 CJS327696:CJU327696 CTO327696:CTQ327696 DDK327696:DDM327696 DNG327696:DNI327696 DXC327696:DXE327696 EGY327696:EHA327696 EQU327696:EQW327696 FAQ327696:FAS327696 FKM327696:FKO327696 FUI327696:FUK327696 GEE327696:GEG327696 GOA327696:GOC327696 GXW327696:GXY327696 HHS327696:HHU327696 HRO327696:HRQ327696 IBK327696:IBM327696 ILG327696:ILI327696 IVC327696:IVE327696 JEY327696:JFA327696 JOU327696:JOW327696 JYQ327696:JYS327696 KIM327696:KIO327696 KSI327696:KSK327696 LCE327696:LCG327696 LMA327696:LMC327696 LVW327696:LVY327696 MFS327696:MFU327696 MPO327696:MPQ327696 MZK327696:MZM327696 NJG327696:NJI327696 NTC327696:NTE327696 OCY327696:ODA327696 OMU327696:OMW327696 OWQ327696:OWS327696 PGM327696:PGO327696 PQI327696:PQK327696 QAE327696:QAG327696 QKA327696:QKC327696 QTW327696:QTY327696 RDS327696:RDU327696 RNO327696:RNQ327696 RXK327696:RXM327696 SHG327696:SHI327696 SRC327696:SRE327696 TAY327696:TBA327696 TKU327696:TKW327696 TUQ327696:TUS327696 UEM327696:UEO327696 UOI327696:UOK327696 UYE327696:UYG327696 VIA327696:VIC327696 VRW327696:VRY327696 WBS327696:WBU327696 WLO327696:WLQ327696 WVK327696:WVM327696 C393232:E393232 IY393232:JA393232 SU393232:SW393232 ACQ393232:ACS393232 AMM393232:AMO393232 AWI393232:AWK393232 BGE393232:BGG393232 BQA393232:BQC393232 BZW393232:BZY393232 CJS393232:CJU393232 CTO393232:CTQ393232 DDK393232:DDM393232 DNG393232:DNI393232 DXC393232:DXE393232 EGY393232:EHA393232 EQU393232:EQW393232 FAQ393232:FAS393232 FKM393232:FKO393232 FUI393232:FUK393232 GEE393232:GEG393232 GOA393232:GOC393232 GXW393232:GXY393232 HHS393232:HHU393232 HRO393232:HRQ393232 IBK393232:IBM393232 ILG393232:ILI393232 IVC393232:IVE393232 JEY393232:JFA393232 JOU393232:JOW393232 JYQ393232:JYS393232 KIM393232:KIO393232 KSI393232:KSK393232 LCE393232:LCG393232 LMA393232:LMC393232 LVW393232:LVY393232 MFS393232:MFU393232 MPO393232:MPQ393232 MZK393232:MZM393232 NJG393232:NJI393232 NTC393232:NTE393232 OCY393232:ODA393232 OMU393232:OMW393232 OWQ393232:OWS393232 PGM393232:PGO393232 PQI393232:PQK393232 QAE393232:QAG393232 QKA393232:QKC393232 QTW393232:QTY393232 RDS393232:RDU393232 RNO393232:RNQ393232 RXK393232:RXM393232 SHG393232:SHI393232 SRC393232:SRE393232 TAY393232:TBA393232 TKU393232:TKW393232 TUQ393232:TUS393232 UEM393232:UEO393232 UOI393232:UOK393232 UYE393232:UYG393232 VIA393232:VIC393232 VRW393232:VRY393232 WBS393232:WBU393232 WLO393232:WLQ393232 WVK393232:WVM393232 C458768:E458768 IY458768:JA458768 SU458768:SW458768 ACQ458768:ACS458768 AMM458768:AMO458768 AWI458768:AWK458768 BGE458768:BGG458768 BQA458768:BQC458768 BZW458768:BZY458768 CJS458768:CJU458768 CTO458768:CTQ458768 DDK458768:DDM458768 DNG458768:DNI458768 DXC458768:DXE458768 EGY458768:EHA458768 EQU458768:EQW458768 FAQ458768:FAS458768 FKM458768:FKO458768 FUI458768:FUK458768 GEE458768:GEG458768 GOA458768:GOC458768 GXW458768:GXY458768 HHS458768:HHU458768 HRO458768:HRQ458768 IBK458768:IBM458768 ILG458768:ILI458768 IVC458768:IVE458768 JEY458768:JFA458768 JOU458768:JOW458768 JYQ458768:JYS458768 KIM458768:KIO458768 KSI458768:KSK458768 LCE458768:LCG458768 LMA458768:LMC458768 LVW458768:LVY458768 MFS458768:MFU458768 MPO458768:MPQ458768 MZK458768:MZM458768 NJG458768:NJI458768 NTC458768:NTE458768 OCY458768:ODA458768 OMU458768:OMW458768 OWQ458768:OWS458768 PGM458768:PGO458768 PQI458768:PQK458768 QAE458768:QAG458768 QKA458768:QKC458768 QTW458768:QTY458768 RDS458768:RDU458768 RNO458768:RNQ458768 RXK458768:RXM458768 SHG458768:SHI458768 SRC458768:SRE458768 TAY458768:TBA458768 TKU458768:TKW458768 TUQ458768:TUS458768 UEM458768:UEO458768 UOI458768:UOK458768 UYE458768:UYG458768 VIA458768:VIC458768 VRW458768:VRY458768 WBS458768:WBU458768 WLO458768:WLQ458768 WVK458768:WVM458768 C524304:E524304 IY524304:JA524304 SU524304:SW524304 ACQ524304:ACS524304 AMM524304:AMO524304 AWI524304:AWK524304 BGE524304:BGG524304 BQA524304:BQC524304 BZW524304:BZY524304 CJS524304:CJU524304 CTO524304:CTQ524304 DDK524304:DDM524304 DNG524304:DNI524304 DXC524304:DXE524304 EGY524304:EHA524304 EQU524304:EQW524304 FAQ524304:FAS524304 FKM524304:FKO524304 FUI524304:FUK524304 GEE524304:GEG524304 GOA524304:GOC524304 GXW524304:GXY524304 HHS524304:HHU524304 HRO524304:HRQ524304 IBK524304:IBM524304 ILG524304:ILI524304 IVC524304:IVE524304 JEY524304:JFA524304 JOU524304:JOW524304 JYQ524304:JYS524304 KIM524304:KIO524304 KSI524304:KSK524304 LCE524304:LCG524304 LMA524304:LMC524304 LVW524304:LVY524304 MFS524304:MFU524304 MPO524304:MPQ524304 MZK524304:MZM524304 NJG524304:NJI524304 NTC524304:NTE524304 OCY524304:ODA524304 OMU524304:OMW524304 OWQ524304:OWS524304 PGM524304:PGO524304 PQI524304:PQK524304 QAE524304:QAG524304 QKA524304:QKC524304 QTW524304:QTY524304 RDS524304:RDU524304 RNO524304:RNQ524304 RXK524304:RXM524304 SHG524304:SHI524304 SRC524304:SRE524304 TAY524304:TBA524304 TKU524304:TKW524304 TUQ524304:TUS524304 UEM524304:UEO524304 UOI524304:UOK524304 UYE524304:UYG524304 VIA524304:VIC524304 VRW524304:VRY524304 WBS524304:WBU524304 WLO524304:WLQ524304 WVK524304:WVM524304 C589840:E589840 IY589840:JA589840 SU589840:SW589840 ACQ589840:ACS589840 AMM589840:AMO589840 AWI589840:AWK589840 BGE589840:BGG589840 BQA589840:BQC589840 BZW589840:BZY589840 CJS589840:CJU589840 CTO589840:CTQ589840 DDK589840:DDM589840 DNG589840:DNI589840 DXC589840:DXE589840 EGY589840:EHA589840 EQU589840:EQW589840 FAQ589840:FAS589840 FKM589840:FKO589840 FUI589840:FUK589840 GEE589840:GEG589840 GOA589840:GOC589840 GXW589840:GXY589840 HHS589840:HHU589840 HRO589840:HRQ589840 IBK589840:IBM589840 ILG589840:ILI589840 IVC589840:IVE589840 JEY589840:JFA589840 JOU589840:JOW589840 JYQ589840:JYS589840 KIM589840:KIO589840 KSI589840:KSK589840 LCE589840:LCG589840 LMA589840:LMC589840 LVW589840:LVY589840 MFS589840:MFU589840 MPO589840:MPQ589840 MZK589840:MZM589840 NJG589840:NJI589840 NTC589840:NTE589840 OCY589840:ODA589840 OMU589840:OMW589840 OWQ589840:OWS589840 PGM589840:PGO589840 PQI589840:PQK589840 QAE589840:QAG589840 QKA589840:QKC589840 QTW589840:QTY589840 RDS589840:RDU589840 RNO589840:RNQ589840 RXK589840:RXM589840 SHG589840:SHI589840 SRC589840:SRE589840 TAY589840:TBA589840 TKU589840:TKW589840 TUQ589840:TUS589840 UEM589840:UEO589840 UOI589840:UOK589840 UYE589840:UYG589840 VIA589840:VIC589840 VRW589840:VRY589840 WBS589840:WBU589840 WLO589840:WLQ589840 WVK589840:WVM589840 C655376:E655376 IY655376:JA655376 SU655376:SW655376 ACQ655376:ACS655376 AMM655376:AMO655376 AWI655376:AWK655376 BGE655376:BGG655376 BQA655376:BQC655376 BZW655376:BZY655376 CJS655376:CJU655376 CTO655376:CTQ655376 DDK655376:DDM655376 DNG655376:DNI655376 DXC655376:DXE655376 EGY655376:EHA655376 EQU655376:EQW655376 FAQ655376:FAS655376 FKM655376:FKO655376 FUI655376:FUK655376 GEE655376:GEG655376 GOA655376:GOC655376 GXW655376:GXY655376 HHS655376:HHU655376 HRO655376:HRQ655376 IBK655376:IBM655376 ILG655376:ILI655376 IVC655376:IVE655376 JEY655376:JFA655376 JOU655376:JOW655376 JYQ655376:JYS655376 KIM655376:KIO655376 KSI655376:KSK655376 LCE655376:LCG655376 LMA655376:LMC655376 LVW655376:LVY655376 MFS655376:MFU655376 MPO655376:MPQ655376 MZK655376:MZM655376 NJG655376:NJI655376 NTC655376:NTE655376 OCY655376:ODA655376 OMU655376:OMW655376 OWQ655376:OWS655376 PGM655376:PGO655376 PQI655376:PQK655376 QAE655376:QAG655376 QKA655376:QKC655376 QTW655376:QTY655376 RDS655376:RDU655376 RNO655376:RNQ655376 RXK655376:RXM655376 SHG655376:SHI655376 SRC655376:SRE655376 TAY655376:TBA655376 TKU655376:TKW655376 TUQ655376:TUS655376 UEM655376:UEO655376 UOI655376:UOK655376 UYE655376:UYG655376 VIA655376:VIC655376 VRW655376:VRY655376 WBS655376:WBU655376 WLO655376:WLQ655376 WVK655376:WVM655376 C720912:E720912 IY720912:JA720912 SU720912:SW720912 ACQ720912:ACS720912 AMM720912:AMO720912 AWI720912:AWK720912 BGE720912:BGG720912 BQA720912:BQC720912 BZW720912:BZY720912 CJS720912:CJU720912 CTO720912:CTQ720912 DDK720912:DDM720912 DNG720912:DNI720912 DXC720912:DXE720912 EGY720912:EHA720912 EQU720912:EQW720912 FAQ720912:FAS720912 FKM720912:FKO720912 FUI720912:FUK720912 GEE720912:GEG720912 GOA720912:GOC720912 GXW720912:GXY720912 HHS720912:HHU720912 HRO720912:HRQ720912 IBK720912:IBM720912 ILG720912:ILI720912 IVC720912:IVE720912 JEY720912:JFA720912 JOU720912:JOW720912 JYQ720912:JYS720912 KIM720912:KIO720912 KSI720912:KSK720912 LCE720912:LCG720912 LMA720912:LMC720912 LVW720912:LVY720912 MFS720912:MFU720912 MPO720912:MPQ720912 MZK720912:MZM720912 NJG720912:NJI720912 NTC720912:NTE720912 OCY720912:ODA720912 OMU720912:OMW720912 OWQ720912:OWS720912 PGM720912:PGO720912 PQI720912:PQK720912 QAE720912:QAG720912 QKA720912:QKC720912 QTW720912:QTY720912 RDS720912:RDU720912 RNO720912:RNQ720912 RXK720912:RXM720912 SHG720912:SHI720912 SRC720912:SRE720912 TAY720912:TBA720912 TKU720912:TKW720912 TUQ720912:TUS720912 UEM720912:UEO720912 UOI720912:UOK720912 UYE720912:UYG720912 VIA720912:VIC720912 VRW720912:VRY720912 WBS720912:WBU720912 WLO720912:WLQ720912 WVK720912:WVM720912 C786448:E786448 IY786448:JA786448 SU786448:SW786448 ACQ786448:ACS786448 AMM786448:AMO786448 AWI786448:AWK786448 BGE786448:BGG786448 BQA786448:BQC786448 BZW786448:BZY786448 CJS786448:CJU786448 CTO786448:CTQ786448 DDK786448:DDM786448 DNG786448:DNI786448 DXC786448:DXE786448 EGY786448:EHA786448 EQU786448:EQW786448 FAQ786448:FAS786448 FKM786448:FKO786448 FUI786448:FUK786448 GEE786448:GEG786448 GOA786448:GOC786448 GXW786448:GXY786448 HHS786448:HHU786448 HRO786448:HRQ786448 IBK786448:IBM786448 ILG786448:ILI786448 IVC786448:IVE786448 JEY786448:JFA786448 JOU786448:JOW786448 JYQ786448:JYS786448 KIM786448:KIO786448 KSI786448:KSK786448 LCE786448:LCG786448 LMA786448:LMC786448 LVW786448:LVY786448 MFS786448:MFU786448 MPO786448:MPQ786448 MZK786448:MZM786448 NJG786448:NJI786448 NTC786448:NTE786448 OCY786448:ODA786448 OMU786448:OMW786448 OWQ786448:OWS786448 PGM786448:PGO786448 PQI786448:PQK786448 QAE786448:QAG786448 QKA786448:QKC786448 QTW786448:QTY786448 RDS786448:RDU786448 RNO786448:RNQ786448 RXK786448:RXM786448 SHG786448:SHI786448 SRC786448:SRE786448 TAY786448:TBA786448 TKU786448:TKW786448 TUQ786448:TUS786448 UEM786448:UEO786448 UOI786448:UOK786448 UYE786448:UYG786448 VIA786448:VIC786448 VRW786448:VRY786448 WBS786448:WBU786448 WLO786448:WLQ786448 WVK786448:WVM786448 C851984:E851984 IY851984:JA851984 SU851984:SW851984 ACQ851984:ACS851984 AMM851984:AMO851984 AWI851984:AWK851984 BGE851984:BGG851984 BQA851984:BQC851984 BZW851984:BZY851984 CJS851984:CJU851984 CTO851984:CTQ851984 DDK851984:DDM851984 DNG851984:DNI851984 DXC851984:DXE851984 EGY851984:EHA851984 EQU851984:EQW851984 FAQ851984:FAS851984 FKM851984:FKO851984 FUI851984:FUK851984 GEE851984:GEG851984 GOA851984:GOC851984 GXW851984:GXY851984 HHS851984:HHU851984 HRO851984:HRQ851984 IBK851984:IBM851984 ILG851984:ILI851984 IVC851984:IVE851984 JEY851984:JFA851984 JOU851984:JOW851984 JYQ851984:JYS851984 KIM851984:KIO851984 KSI851984:KSK851984 LCE851984:LCG851984 LMA851984:LMC851984 LVW851984:LVY851984 MFS851984:MFU851984 MPO851984:MPQ851984 MZK851984:MZM851984 NJG851984:NJI851984 NTC851984:NTE851984 OCY851984:ODA851984 OMU851984:OMW851984 OWQ851984:OWS851984 PGM851984:PGO851984 PQI851984:PQK851984 QAE851984:QAG851984 QKA851984:QKC851984 QTW851984:QTY851984 RDS851984:RDU851984 RNO851984:RNQ851984 RXK851984:RXM851984 SHG851984:SHI851984 SRC851984:SRE851984 TAY851984:TBA851984 TKU851984:TKW851984 TUQ851984:TUS851984 UEM851984:UEO851984 UOI851984:UOK851984 UYE851984:UYG851984 VIA851984:VIC851984 VRW851984:VRY851984 WBS851984:WBU851984 WLO851984:WLQ851984 WVK851984:WVM851984 C917520:E917520 IY917520:JA917520 SU917520:SW917520 ACQ917520:ACS917520 AMM917520:AMO917520 AWI917520:AWK917520 BGE917520:BGG917520 BQA917520:BQC917520 BZW917520:BZY917520 CJS917520:CJU917520 CTO917520:CTQ917520 DDK917520:DDM917520 DNG917520:DNI917520 DXC917520:DXE917520 EGY917520:EHA917520 EQU917520:EQW917520 FAQ917520:FAS917520 FKM917520:FKO917520 FUI917520:FUK917520 GEE917520:GEG917520 GOA917520:GOC917520 GXW917520:GXY917520 HHS917520:HHU917520 HRO917520:HRQ917520 IBK917520:IBM917520 ILG917520:ILI917520 IVC917520:IVE917520 JEY917520:JFA917520 JOU917520:JOW917520 JYQ917520:JYS917520 KIM917520:KIO917520 KSI917520:KSK917520 LCE917520:LCG917520 LMA917520:LMC917520 LVW917520:LVY917520 MFS917520:MFU917520 MPO917520:MPQ917520 MZK917520:MZM917520 NJG917520:NJI917520 NTC917520:NTE917520 OCY917520:ODA917520 OMU917520:OMW917520 OWQ917520:OWS917520 PGM917520:PGO917520 PQI917520:PQK917520 QAE917520:QAG917520 QKA917520:QKC917520 QTW917520:QTY917520 RDS917520:RDU917520 RNO917520:RNQ917520 RXK917520:RXM917520 SHG917520:SHI917520 SRC917520:SRE917520 TAY917520:TBA917520 TKU917520:TKW917520 TUQ917520:TUS917520 UEM917520:UEO917520 UOI917520:UOK917520 UYE917520:UYG917520 VIA917520:VIC917520 VRW917520:VRY917520 WBS917520:WBU917520 WLO917520:WLQ917520 WVK917520:WVM917520 C983056:E983056 IY983056:JA983056 SU983056:SW983056 ACQ983056:ACS983056 AMM983056:AMO983056 AWI983056:AWK983056 BGE983056:BGG983056 BQA983056:BQC983056 BZW983056:BZY983056 CJS983056:CJU983056 CTO983056:CTQ983056 DDK983056:DDM983056 DNG983056:DNI983056 DXC983056:DXE983056 EGY983056:EHA983056 EQU983056:EQW983056 FAQ983056:FAS983056 FKM983056:FKO983056 FUI983056:FUK983056 GEE983056:GEG983056 GOA983056:GOC983056 GXW983056:GXY983056 HHS983056:HHU983056 HRO983056:HRQ983056 IBK983056:IBM983056 ILG983056:ILI983056 IVC983056:IVE983056 JEY983056:JFA983056 JOU983056:JOW983056 JYQ983056:JYS983056 KIM983056:KIO983056 KSI983056:KSK983056 LCE983056:LCG983056 LMA983056:LMC983056 LVW983056:LVY983056 MFS983056:MFU983056 MPO983056:MPQ983056 MZK983056:MZM983056 NJG983056:NJI983056 NTC983056:NTE983056 OCY983056:ODA983056 OMU983056:OMW983056 OWQ983056:OWS983056 PGM983056:PGO983056 PQI983056:PQK983056 QAE983056:QAG983056 QKA983056:QKC983056 QTW983056:QTY983056 RDS983056:RDU983056 RNO983056:RNQ983056 RXK983056:RXM983056 SHG983056:SHI983056 SRC983056:SRE983056 TAY983056:TBA983056 TKU983056:TKW983056 TUQ983056:TUS983056 UEM983056:UEO983056 UOI983056:UOK983056 UYE983056:UYG983056 VIA983056:VIC983056 VRW983056:VRY983056 WBS983056:WBU983056 WLO983056:WLQ983056 WVK983056:WVM983056 H16:I16 JD16:JE16 SZ16:TA16 ACV16:ACW16 AMR16:AMS16 AWN16:AWO16 BGJ16:BGK16 BQF16:BQG16 CAB16:CAC16 CJX16:CJY16 CTT16:CTU16 DDP16:DDQ16 DNL16:DNM16 DXH16:DXI16 EHD16:EHE16 EQZ16:ERA16 FAV16:FAW16 FKR16:FKS16 FUN16:FUO16 GEJ16:GEK16 GOF16:GOG16 GYB16:GYC16 HHX16:HHY16 HRT16:HRU16 IBP16:IBQ16 ILL16:ILM16 IVH16:IVI16 JFD16:JFE16 JOZ16:JPA16 JYV16:JYW16 KIR16:KIS16 KSN16:KSO16 LCJ16:LCK16 LMF16:LMG16 LWB16:LWC16 MFX16:MFY16 MPT16:MPU16 MZP16:MZQ16 NJL16:NJM16 NTH16:NTI16 ODD16:ODE16 OMZ16:ONA16 OWV16:OWW16 PGR16:PGS16 PQN16:PQO16 QAJ16:QAK16 QKF16:QKG16 QUB16:QUC16 RDX16:RDY16 RNT16:RNU16 RXP16:RXQ16 SHL16:SHM16 SRH16:SRI16 TBD16:TBE16 TKZ16:TLA16 TUV16:TUW16 UER16:UES16 UON16:UOO16 UYJ16:UYK16 VIF16:VIG16 VSB16:VSC16 WBX16:WBY16 WLT16:WLU16 WVP16:WVQ16 H65552:I65552 JD65552:JE65552 SZ65552:TA65552 ACV65552:ACW65552 AMR65552:AMS65552 AWN65552:AWO65552 BGJ65552:BGK65552 BQF65552:BQG65552 CAB65552:CAC65552 CJX65552:CJY65552 CTT65552:CTU65552 DDP65552:DDQ65552 DNL65552:DNM65552 DXH65552:DXI65552 EHD65552:EHE65552 EQZ65552:ERA65552 FAV65552:FAW65552 FKR65552:FKS65552 FUN65552:FUO65552 GEJ65552:GEK65552 GOF65552:GOG65552 GYB65552:GYC65552 HHX65552:HHY65552 HRT65552:HRU65552 IBP65552:IBQ65552 ILL65552:ILM65552 IVH65552:IVI65552 JFD65552:JFE65552 JOZ65552:JPA65552 JYV65552:JYW65552 KIR65552:KIS65552 KSN65552:KSO65552 LCJ65552:LCK65552 LMF65552:LMG65552 LWB65552:LWC65552 MFX65552:MFY65552 MPT65552:MPU65552 MZP65552:MZQ65552 NJL65552:NJM65552 NTH65552:NTI65552 ODD65552:ODE65552 OMZ65552:ONA65552 OWV65552:OWW65552 PGR65552:PGS65552 PQN65552:PQO65552 QAJ65552:QAK65552 QKF65552:QKG65552 QUB65552:QUC65552 RDX65552:RDY65552 RNT65552:RNU65552 RXP65552:RXQ65552 SHL65552:SHM65552 SRH65552:SRI65552 TBD65552:TBE65552 TKZ65552:TLA65552 TUV65552:TUW65552 UER65552:UES65552 UON65552:UOO65552 UYJ65552:UYK65552 VIF65552:VIG65552 VSB65552:VSC65552 WBX65552:WBY65552 WLT65552:WLU65552 WVP65552:WVQ65552 H131088:I131088 JD131088:JE131088 SZ131088:TA131088 ACV131088:ACW131088 AMR131088:AMS131088 AWN131088:AWO131088 BGJ131088:BGK131088 BQF131088:BQG131088 CAB131088:CAC131088 CJX131088:CJY131088 CTT131088:CTU131088 DDP131088:DDQ131088 DNL131088:DNM131088 DXH131088:DXI131088 EHD131088:EHE131088 EQZ131088:ERA131088 FAV131088:FAW131088 FKR131088:FKS131088 FUN131088:FUO131088 GEJ131088:GEK131088 GOF131088:GOG131088 GYB131088:GYC131088 HHX131088:HHY131088 HRT131088:HRU131088 IBP131088:IBQ131088 ILL131088:ILM131088 IVH131088:IVI131088 JFD131088:JFE131088 JOZ131088:JPA131088 JYV131088:JYW131088 KIR131088:KIS131088 KSN131088:KSO131088 LCJ131088:LCK131088 LMF131088:LMG131088 LWB131088:LWC131088 MFX131088:MFY131088 MPT131088:MPU131088 MZP131088:MZQ131088 NJL131088:NJM131088 NTH131088:NTI131088 ODD131088:ODE131088 OMZ131088:ONA131088 OWV131088:OWW131088 PGR131088:PGS131088 PQN131088:PQO131088 QAJ131088:QAK131088 QKF131088:QKG131088 QUB131088:QUC131088 RDX131088:RDY131088 RNT131088:RNU131088 RXP131088:RXQ131088 SHL131088:SHM131088 SRH131088:SRI131088 TBD131088:TBE131088 TKZ131088:TLA131088 TUV131088:TUW131088 UER131088:UES131088 UON131088:UOO131088 UYJ131088:UYK131088 VIF131088:VIG131088 VSB131088:VSC131088 WBX131088:WBY131088 WLT131088:WLU131088 WVP131088:WVQ131088 H196624:I196624 JD196624:JE196624 SZ196624:TA196624 ACV196624:ACW196624 AMR196624:AMS196624 AWN196624:AWO196624 BGJ196624:BGK196624 BQF196624:BQG196624 CAB196624:CAC196624 CJX196624:CJY196624 CTT196624:CTU196624 DDP196624:DDQ196624 DNL196624:DNM196624 DXH196624:DXI196624 EHD196624:EHE196624 EQZ196624:ERA196624 FAV196624:FAW196624 FKR196624:FKS196624 FUN196624:FUO196624 GEJ196624:GEK196624 GOF196624:GOG196624 GYB196624:GYC196624 HHX196624:HHY196624 HRT196624:HRU196624 IBP196624:IBQ196624 ILL196624:ILM196624 IVH196624:IVI196624 JFD196624:JFE196624 JOZ196624:JPA196624 JYV196624:JYW196624 KIR196624:KIS196624 KSN196624:KSO196624 LCJ196624:LCK196624 LMF196624:LMG196624 LWB196624:LWC196624 MFX196624:MFY196624 MPT196624:MPU196624 MZP196624:MZQ196624 NJL196624:NJM196624 NTH196624:NTI196624 ODD196624:ODE196624 OMZ196624:ONA196624 OWV196624:OWW196624 PGR196624:PGS196624 PQN196624:PQO196624 QAJ196624:QAK196624 QKF196624:QKG196624 QUB196624:QUC196624 RDX196624:RDY196624 RNT196624:RNU196624 RXP196624:RXQ196624 SHL196624:SHM196624 SRH196624:SRI196624 TBD196624:TBE196624 TKZ196624:TLA196624 TUV196624:TUW196624 UER196624:UES196624 UON196624:UOO196624 UYJ196624:UYK196624 VIF196624:VIG196624 VSB196624:VSC196624 WBX196624:WBY196624 WLT196624:WLU196624 WVP196624:WVQ196624 H262160:I262160 JD262160:JE262160 SZ262160:TA262160 ACV262160:ACW262160 AMR262160:AMS262160 AWN262160:AWO262160 BGJ262160:BGK262160 BQF262160:BQG262160 CAB262160:CAC262160 CJX262160:CJY262160 CTT262160:CTU262160 DDP262160:DDQ262160 DNL262160:DNM262160 DXH262160:DXI262160 EHD262160:EHE262160 EQZ262160:ERA262160 FAV262160:FAW262160 FKR262160:FKS262160 FUN262160:FUO262160 GEJ262160:GEK262160 GOF262160:GOG262160 GYB262160:GYC262160 HHX262160:HHY262160 HRT262160:HRU262160 IBP262160:IBQ262160 ILL262160:ILM262160 IVH262160:IVI262160 JFD262160:JFE262160 JOZ262160:JPA262160 JYV262160:JYW262160 KIR262160:KIS262160 KSN262160:KSO262160 LCJ262160:LCK262160 LMF262160:LMG262160 LWB262160:LWC262160 MFX262160:MFY262160 MPT262160:MPU262160 MZP262160:MZQ262160 NJL262160:NJM262160 NTH262160:NTI262160 ODD262160:ODE262160 OMZ262160:ONA262160 OWV262160:OWW262160 PGR262160:PGS262160 PQN262160:PQO262160 QAJ262160:QAK262160 QKF262160:QKG262160 QUB262160:QUC262160 RDX262160:RDY262160 RNT262160:RNU262160 RXP262160:RXQ262160 SHL262160:SHM262160 SRH262160:SRI262160 TBD262160:TBE262160 TKZ262160:TLA262160 TUV262160:TUW262160 UER262160:UES262160 UON262160:UOO262160 UYJ262160:UYK262160 VIF262160:VIG262160 VSB262160:VSC262160 WBX262160:WBY262160 WLT262160:WLU262160 WVP262160:WVQ262160 H327696:I327696 JD327696:JE327696 SZ327696:TA327696 ACV327696:ACW327696 AMR327696:AMS327696 AWN327696:AWO327696 BGJ327696:BGK327696 BQF327696:BQG327696 CAB327696:CAC327696 CJX327696:CJY327696 CTT327696:CTU327696 DDP327696:DDQ327696 DNL327696:DNM327696 DXH327696:DXI327696 EHD327696:EHE327696 EQZ327696:ERA327696 FAV327696:FAW327696 FKR327696:FKS327696 FUN327696:FUO327696 GEJ327696:GEK327696 GOF327696:GOG327696 GYB327696:GYC327696 HHX327696:HHY327696 HRT327696:HRU327696 IBP327696:IBQ327696 ILL327696:ILM327696 IVH327696:IVI327696 JFD327696:JFE327696 JOZ327696:JPA327696 JYV327696:JYW327696 KIR327696:KIS327696 KSN327696:KSO327696 LCJ327696:LCK327696 LMF327696:LMG327696 LWB327696:LWC327696 MFX327696:MFY327696 MPT327696:MPU327696 MZP327696:MZQ327696 NJL327696:NJM327696 NTH327696:NTI327696 ODD327696:ODE327696 OMZ327696:ONA327696 OWV327696:OWW327696 PGR327696:PGS327696 PQN327696:PQO327696 QAJ327696:QAK327696 QKF327696:QKG327696 QUB327696:QUC327696 RDX327696:RDY327696 RNT327696:RNU327696 RXP327696:RXQ327696 SHL327696:SHM327696 SRH327696:SRI327696 TBD327696:TBE327696 TKZ327696:TLA327696 TUV327696:TUW327696 UER327696:UES327696 UON327696:UOO327696 UYJ327696:UYK327696 VIF327696:VIG327696 VSB327696:VSC327696 WBX327696:WBY327696 WLT327696:WLU327696 WVP327696:WVQ327696 H393232:I393232 JD393232:JE393232 SZ393232:TA393232 ACV393232:ACW393232 AMR393232:AMS393232 AWN393232:AWO393232 BGJ393232:BGK393232 BQF393232:BQG393232 CAB393232:CAC393232 CJX393232:CJY393232 CTT393232:CTU393232 DDP393232:DDQ393232 DNL393232:DNM393232 DXH393232:DXI393232 EHD393232:EHE393232 EQZ393232:ERA393232 FAV393232:FAW393232 FKR393232:FKS393232 FUN393232:FUO393232 GEJ393232:GEK393232 GOF393232:GOG393232 GYB393232:GYC393232 HHX393232:HHY393232 HRT393232:HRU393232 IBP393232:IBQ393232 ILL393232:ILM393232 IVH393232:IVI393232 JFD393232:JFE393232 JOZ393232:JPA393232 JYV393232:JYW393232 KIR393232:KIS393232 KSN393232:KSO393232 LCJ393232:LCK393232 LMF393232:LMG393232 LWB393232:LWC393232 MFX393232:MFY393232 MPT393232:MPU393232 MZP393232:MZQ393232 NJL393232:NJM393232 NTH393232:NTI393232 ODD393232:ODE393232 OMZ393232:ONA393232 OWV393232:OWW393232 PGR393232:PGS393232 PQN393232:PQO393232 QAJ393232:QAK393232 QKF393232:QKG393232 QUB393232:QUC393232 RDX393232:RDY393232 RNT393232:RNU393232 RXP393232:RXQ393232 SHL393232:SHM393232 SRH393232:SRI393232 TBD393232:TBE393232 TKZ393232:TLA393232 TUV393232:TUW393232 UER393232:UES393232 UON393232:UOO393232 UYJ393232:UYK393232 VIF393232:VIG393232 VSB393232:VSC393232 WBX393232:WBY393232 WLT393232:WLU393232 WVP393232:WVQ393232 H458768:I458768 JD458768:JE458768 SZ458768:TA458768 ACV458768:ACW458768 AMR458768:AMS458768 AWN458768:AWO458768 BGJ458768:BGK458768 BQF458768:BQG458768 CAB458768:CAC458768 CJX458768:CJY458768 CTT458768:CTU458768 DDP458768:DDQ458768 DNL458768:DNM458768 DXH458768:DXI458768 EHD458768:EHE458768 EQZ458768:ERA458768 FAV458768:FAW458768 FKR458768:FKS458768 FUN458768:FUO458768 GEJ458768:GEK458768 GOF458768:GOG458768 GYB458768:GYC458768 HHX458768:HHY458768 HRT458768:HRU458768 IBP458768:IBQ458768 ILL458768:ILM458768 IVH458768:IVI458768 JFD458768:JFE458768 JOZ458768:JPA458768 JYV458768:JYW458768 KIR458768:KIS458768 KSN458768:KSO458768 LCJ458768:LCK458768 LMF458768:LMG458768 LWB458768:LWC458768 MFX458768:MFY458768 MPT458768:MPU458768 MZP458768:MZQ458768 NJL458768:NJM458768 NTH458768:NTI458768 ODD458768:ODE458768 OMZ458768:ONA458768 OWV458768:OWW458768 PGR458768:PGS458768 PQN458768:PQO458768 QAJ458768:QAK458768 QKF458768:QKG458768 QUB458768:QUC458768 RDX458768:RDY458768 RNT458768:RNU458768 RXP458768:RXQ458768 SHL458768:SHM458768 SRH458768:SRI458768 TBD458768:TBE458768 TKZ458768:TLA458768 TUV458768:TUW458768 UER458768:UES458768 UON458768:UOO458768 UYJ458768:UYK458768 VIF458768:VIG458768 VSB458768:VSC458768 WBX458768:WBY458768 WLT458768:WLU458768 WVP458768:WVQ458768 H524304:I524304 JD524304:JE524304 SZ524304:TA524304 ACV524304:ACW524304 AMR524304:AMS524304 AWN524304:AWO524304 BGJ524304:BGK524304 BQF524304:BQG524304 CAB524304:CAC524304 CJX524304:CJY524304 CTT524304:CTU524304 DDP524304:DDQ524304 DNL524304:DNM524304 DXH524304:DXI524304 EHD524304:EHE524304 EQZ524304:ERA524304 FAV524304:FAW524304 FKR524304:FKS524304 FUN524304:FUO524304 GEJ524304:GEK524304 GOF524304:GOG524304 GYB524304:GYC524304 HHX524304:HHY524304 HRT524304:HRU524304 IBP524304:IBQ524304 ILL524304:ILM524304 IVH524304:IVI524304 JFD524304:JFE524304 JOZ524304:JPA524304 JYV524304:JYW524304 KIR524304:KIS524304 KSN524304:KSO524304 LCJ524304:LCK524304 LMF524304:LMG524304 LWB524304:LWC524304 MFX524304:MFY524304 MPT524304:MPU524304 MZP524304:MZQ524304 NJL524304:NJM524304 NTH524304:NTI524304 ODD524304:ODE524304 OMZ524304:ONA524304 OWV524304:OWW524304 PGR524304:PGS524304 PQN524304:PQO524304 QAJ524304:QAK524304 QKF524304:QKG524304 QUB524304:QUC524304 RDX524304:RDY524304 RNT524304:RNU524304 RXP524304:RXQ524304 SHL524304:SHM524304 SRH524304:SRI524304 TBD524304:TBE524304 TKZ524304:TLA524304 TUV524304:TUW524304 UER524304:UES524304 UON524304:UOO524304 UYJ524304:UYK524304 VIF524304:VIG524304 VSB524304:VSC524304 WBX524304:WBY524304 WLT524304:WLU524304 WVP524304:WVQ524304 H589840:I589840 JD589840:JE589840 SZ589840:TA589840 ACV589840:ACW589840 AMR589840:AMS589840 AWN589840:AWO589840 BGJ589840:BGK589840 BQF589840:BQG589840 CAB589840:CAC589840 CJX589840:CJY589840 CTT589840:CTU589840 DDP589840:DDQ589840 DNL589840:DNM589840 DXH589840:DXI589840 EHD589840:EHE589840 EQZ589840:ERA589840 FAV589840:FAW589840 FKR589840:FKS589840 FUN589840:FUO589840 GEJ589840:GEK589840 GOF589840:GOG589840 GYB589840:GYC589840 HHX589840:HHY589840 HRT589840:HRU589840 IBP589840:IBQ589840 ILL589840:ILM589840 IVH589840:IVI589840 JFD589840:JFE589840 JOZ589840:JPA589840 JYV589840:JYW589840 KIR589840:KIS589840 KSN589840:KSO589840 LCJ589840:LCK589840 LMF589840:LMG589840 LWB589840:LWC589840 MFX589840:MFY589840 MPT589840:MPU589840 MZP589840:MZQ589840 NJL589840:NJM589840 NTH589840:NTI589840 ODD589840:ODE589840 OMZ589840:ONA589840 OWV589840:OWW589840 PGR589840:PGS589840 PQN589840:PQO589840 QAJ589840:QAK589840 QKF589840:QKG589840 QUB589840:QUC589840 RDX589840:RDY589840 RNT589840:RNU589840 RXP589840:RXQ589840 SHL589840:SHM589840 SRH589840:SRI589840 TBD589840:TBE589840 TKZ589840:TLA589840 TUV589840:TUW589840 UER589840:UES589840 UON589840:UOO589840 UYJ589840:UYK589840 VIF589840:VIG589840 VSB589840:VSC589840 WBX589840:WBY589840 WLT589840:WLU589840 WVP589840:WVQ589840 H655376:I655376 JD655376:JE655376 SZ655376:TA655376 ACV655376:ACW655376 AMR655376:AMS655376 AWN655376:AWO655376 BGJ655376:BGK655376 BQF655376:BQG655376 CAB655376:CAC655376 CJX655376:CJY655376 CTT655376:CTU655376 DDP655376:DDQ655376 DNL655376:DNM655376 DXH655376:DXI655376 EHD655376:EHE655376 EQZ655376:ERA655376 FAV655376:FAW655376 FKR655376:FKS655376 FUN655376:FUO655376 GEJ655376:GEK655376 GOF655376:GOG655376 GYB655376:GYC655376 HHX655376:HHY655376 HRT655376:HRU655376 IBP655376:IBQ655376 ILL655376:ILM655376 IVH655376:IVI655376 JFD655376:JFE655376 JOZ655376:JPA655376 JYV655376:JYW655376 KIR655376:KIS655376 KSN655376:KSO655376 LCJ655376:LCK655376 LMF655376:LMG655376 LWB655376:LWC655376 MFX655376:MFY655376 MPT655376:MPU655376 MZP655376:MZQ655376 NJL655376:NJM655376 NTH655376:NTI655376 ODD655376:ODE655376 OMZ655376:ONA655376 OWV655376:OWW655376 PGR655376:PGS655376 PQN655376:PQO655376 QAJ655376:QAK655376 QKF655376:QKG655376 QUB655376:QUC655376 RDX655376:RDY655376 RNT655376:RNU655376 RXP655376:RXQ655376 SHL655376:SHM655376 SRH655376:SRI655376 TBD655376:TBE655376 TKZ655376:TLA655376 TUV655376:TUW655376 UER655376:UES655376 UON655376:UOO655376 UYJ655376:UYK655376 VIF655376:VIG655376 VSB655376:VSC655376 WBX655376:WBY655376 WLT655376:WLU655376 WVP655376:WVQ655376 H720912:I720912 JD720912:JE720912 SZ720912:TA720912 ACV720912:ACW720912 AMR720912:AMS720912 AWN720912:AWO720912 BGJ720912:BGK720912 BQF720912:BQG720912 CAB720912:CAC720912 CJX720912:CJY720912 CTT720912:CTU720912 DDP720912:DDQ720912 DNL720912:DNM720912 DXH720912:DXI720912 EHD720912:EHE720912 EQZ720912:ERA720912 FAV720912:FAW720912 FKR720912:FKS720912 FUN720912:FUO720912 GEJ720912:GEK720912 GOF720912:GOG720912 GYB720912:GYC720912 HHX720912:HHY720912 HRT720912:HRU720912 IBP720912:IBQ720912 ILL720912:ILM720912 IVH720912:IVI720912 JFD720912:JFE720912 JOZ720912:JPA720912 JYV720912:JYW720912 KIR720912:KIS720912 KSN720912:KSO720912 LCJ720912:LCK720912 LMF720912:LMG720912 LWB720912:LWC720912 MFX720912:MFY720912 MPT720912:MPU720912 MZP720912:MZQ720912 NJL720912:NJM720912 NTH720912:NTI720912 ODD720912:ODE720912 OMZ720912:ONA720912 OWV720912:OWW720912 PGR720912:PGS720912 PQN720912:PQO720912 QAJ720912:QAK720912 QKF720912:QKG720912 QUB720912:QUC720912 RDX720912:RDY720912 RNT720912:RNU720912 RXP720912:RXQ720912 SHL720912:SHM720912 SRH720912:SRI720912 TBD720912:TBE720912 TKZ720912:TLA720912 TUV720912:TUW720912 UER720912:UES720912 UON720912:UOO720912 UYJ720912:UYK720912 VIF720912:VIG720912 VSB720912:VSC720912 WBX720912:WBY720912 WLT720912:WLU720912 WVP720912:WVQ720912 H786448:I786448 JD786448:JE786448 SZ786448:TA786448 ACV786448:ACW786448 AMR786448:AMS786448 AWN786448:AWO786448 BGJ786448:BGK786448 BQF786448:BQG786448 CAB786448:CAC786448 CJX786448:CJY786448 CTT786448:CTU786448 DDP786448:DDQ786448 DNL786448:DNM786448 DXH786448:DXI786448 EHD786448:EHE786448 EQZ786448:ERA786448 FAV786448:FAW786448 FKR786448:FKS786448 FUN786448:FUO786448 GEJ786448:GEK786448 GOF786448:GOG786448 GYB786448:GYC786448 HHX786448:HHY786448 HRT786448:HRU786448 IBP786448:IBQ786448 ILL786448:ILM786448 IVH786448:IVI786448 JFD786448:JFE786448 JOZ786448:JPA786448 JYV786448:JYW786448 KIR786448:KIS786448 KSN786448:KSO786448 LCJ786448:LCK786448 LMF786448:LMG786448 LWB786448:LWC786448 MFX786448:MFY786448 MPT786448:MPU786448 MZP786448:MZQ786448 NJL786448:NJM786448 NTH786448:NTI786448 ODD786448:ODE786448 OMZ786448:ONA786448 OWV786448:OWW786448 PGR786448:PGS786448 PQN786448:PQO786448 QAJ786448:QAK786448 QKF786448:QKG786448 QUB786448:QUC786448 RDX786448:RDY786448 RNT786448:RNU786448 RXP786448:RXQ786448 SHL786448:SHM786448 SRH786448:SRI786448 TBD786448:TBE786448 TKZ786448:TLA786448 TUV786448:TUW786448 UER786448:UES786448 UON786448:UOO786448 UYJ786448:UYK786448 VIF786448:VIG786448 VSB786448:VSC786448 WBX786448:WBY786448 WLT786448:WLU786448 WVP786448:WVQ786448 H851984:I851984 JD851984:JE851984 SZ851984:TA851984 ACV851984:ACW851984 AMR851984:AMS851984 AWN851984:AWO851984 BGJ851984:BGK851984 BQF851984:BQG851984 CAB851984:CAC851984 CJX851984:CJY851984 CTT851984:CTU851984 DDP851984:DDQ851984 DNL851984:DNM851984 DXH851984:DXI851984 EHD851984:EHE851984 EQZ851984:ERA851984 FAV851984:FAW851984 FKR851984:FKS851984 FUN851984:FUO851984 GEJ851984:GEK851984 GOF851984:GOG851984 GYB851984:GYC851984 HHX851984:HHY851984 HRT851984:HRU851984 IBP851984:IBQ851984 ILL851984:ILM851984 IVH851984:IVI851984 JFD851984:JFE851984 JOZ851984:JPA851984 JYV851984:JYW851984 KIR851984:KIS851984 KSN851984:KSO851984 LCJ851984:LCK851984 LMF851984:LMG851984 LWB851984:LWC851984 MFX851984:MFY851984 MPT851984:MPU851984 MZP851984:MZQ851984 NJL851984:NJM851984 NTH851984:NTI851984 ODD851984:ODE851984 OMZ851984:ONA851984 OWV851984:OWW851984 PGR851984:PGS851984 PQN851984:PQO851984 QAJ851984:QAK851984 QKF851984:QKG851984 QUB851984:QUC851984 RDX851984:RDY851984 RNT851984:RNU851984 RXP851984:RXQ851984 SHL851984:SHM851984 SRH851984:SRI851984 TBD851984:TBE851984 TKZ851984:TLA851984 TUV851984:TUW851984 UER851984:UES851984 UON851984:UOO851984 UYJ851984:UYK851984 VIF851984:VIG851984 VSB851984:VSC851984 WBX851984:WBY851984 WLT851984:WLU851984 WVP851984:WVQ851984 H917520:I917520 JD917520:JE917520 SZ917520:TA917520 ACV917520:ACW917520 AMR917520:AMS917520 AWN917520:AWO917520 BGJ917520:BGK917520 BQF917520:BQG917520 CAB917520:CAC917520 CJX917520:CJY917520 CTT917520:CTU917520 DDP917520:DDQ917520 DNL917520:DNM917520 DXH917520:DXI917520 EHD917520:EHE917520 EQZ917520:ERA917520 FAV917520:FAW917520 FKR917520:FKS917520 FUN917520:FUO917520 GEJ917520:GEK917520 GOF917520:GOG917520 GYB917520:GYC917520 HHX917520:HHY917520 HRT917520:HRU917520 IBP917520:IBQ917520 ILL917520:ILM917520 IVH917520:IVI917520 JFD917520:JFE917520 JOZ917520:JPA917520 JYV917520:JYW917520 KIR917520:KIS917520 KSN917520:KSO917520 LCJ917520:LCK917520 LMF917520:LMG917520 LWB917520:LWC917520 MFX917520:MFY917520 MPT917520:MPU917520 MZP917520:MZQ917520 NJL917520:NJM917520 NTH917520:NTI917520 ODD917520:ODE917520 OMZ917520:ONA917520 OWV917520:OWW917520 PGR917520:PGS917520 PQN917520:PQO917520 QAJ917520:QAK917520 QKF917520:QKG917520 QUB917520:QUC917520 RDX917520:RDY917520 RNT917520:RNU917520 RXP917520:RXQ917520 SHL917520:SHM917520 SRH917520:SRI917520 TBD917520:TBE917520 TKZ917520:TLA917520 TUV917520:TUW917520 UER917520:UES917520 UON917520:UOO917520 UYJ917520:UYK917520 VIF917520:VIG917520 VSB917520:VSC917520 WBX917520:WBY917520 WLT917520:WLU917520 WVP917520:WVQ917520 H983056:I983056 JD983056:JE983056 SZ983056:TA983056 ACV983056:ACW983056 AMR983056:AMS983056 AWN983056:AWO983056 BGJ983056:BGK983056 BQF983056:BQG983056 CAB983056:CAC983056 CJX983056:CJY983056 CTT983056:CTU983056 DDP983056:DDQ983056 DNL983056:DNM983056 DXH983056:DXI983056 EHD983056:EHE983056 EQZ983056:ERA983056 FAV983056:FAW983056 FKR983056:FKS983056 FUN983056:FUO983056 GEJ983056:GEK983056 GOF983056:GOG983056 GYB983056:GYC983056 HHX983056:HHY983056 HRT983056:HRU983056 IBP983056:IBQ983056 ILL983056:ILM983056 IVH983056:IVI983056 JFD983056:JFE983056 JOZ983056:JPA983056 JYV983056:JYW983056 KIR983056:KIS983056 KSN983056:KSO983056 LCJ983056:LCK983056 LMF983056:LMG983056 LWB983056:LWC983056 MFX983056:MFY983056 MPT983056:MPU983056 MZP983056:MZQ983056 NJL983056:NJM983056 NTH983056:NTI983056 ODD983056:ODE983056 OMZ983056:ONA983056 OWV983056:OWW983056 PGR983056:PGS983056 PQN983056:PQO983056 QAJ983056:QAK983056 QKF983056:QKG983056 QUB983056:QUC983056 RDX983056:RDY983056 RNT983056:RNU983056 RXP983056:RXQ983056 SHL983056:SHM983056 SRH983056:SRI983056 TBD983056:TBE983056 TKZ983056:TLA983056 TUV983056:TUW983056 UER983056:UES983056 UON983056:UOO983056 UYJ983056:UYK983056 VIF983056:VIG983056 VSB983056:VSC983056 WBX983056:WBY983056 WLT983056:WLU983056 WVP983056:WVQ983056 H14:I14 JD14:JE14 SZ14:TA14 ACV14:ACW14 AMR14:AMS14 AWN14:AWO14 BGJ14:BGK14 BQF14:BQG14 CAB14:CAC14 CJX14:CJY14 CTT14:CTU14 DDP14:DDQ14 DNL14:DNM14 DXH14:DXI14 EHD14:EHE14 EQZ14:ERA14 FAV14:FAW14 FKR14:FKS14 FUN14:FUO14 GEJ14:GEK14 GOF14:GOG14 GYB14:GYC14 HHX14:HHY14 HRT14:HRU14 IBP14:IBQ14 ILL14:ILM14 IVH14:IVI14 JFD14:JFE14 JOZ14:JPA14 JYV14:JYW14 KIR14:KIS14 KSN14:KSO14 LCJ14:LCK14 LMF14:LMG14 LWB14:LWC14 MFX14:MFY14 MPT14:MPU14 MZP14:MZQ14 NJL14:NJM14 NTH14:NTI14 ODD14:ODE14 OMZ14:ONA14 OWV14:OWW14 PGR14:PGS14 PQN14:PQO14 QAJ14:QAK14 QKF14:QKG14 QUB14:QUC14 RDX14:RDY14 RNT14:RNU14 RXP14:RXQ14 SHL14:SHM14 SRH14:SRI14 TBD14:TBE14 TKZ14:TLA14 TUV14:TUW14 UER14:UES14 UON14:UOO14 UYJ14:UYK14 VIF14:VIG14 VSB14:VSC14 WBX14:WBY14 WLT14:WLU14 WVP14:WVQ14 H65550:I65550 JD65550:JE65550 SZ65550:TA65550 ACV65550:ACW65550 AMR65550:AMS65550 AWN65550:AWO65550 BGJ65550:BGK65550 BQF65550:BQG65550 CAB65550:CAC65550 CJX65550:CJY65550 CTT65550:CTU65550 DDP65550:DDQ65550 DNL65550:DNM65550 DXH65550:DXI65550 EHD65550:EHE65550 EQZ65550:ERA65550 FAV65550:FAW65550 FKR65550:FKS65550 FUN65550:FUO65550 GEJ65550:GEK65550 GOF65550:GOG65550 GYB65550:GYC65550 HHX65550:HHY65550 HRT65550:HRU65550 IBP65550:IBQ65550 ILL65550:ILM65550 IVH65550:IVI65550 JFD65550:JFE65550 JOZ65550:JPA65550 JYV65550:JYW65550 KIR65550:KIS65550 KSN65550:KSO65550 LCJ65550:LCK65550 LMF65550:LMG65550 LWB65550:LWC65550 MFX65550:MFY65550 MPT65550:MPU65550 MZP65550:MZQ65550 NJL65550:NJM65550 NTH65550:NTI65550 ODD65550:ODE65550 OMZ65550:ONA65550 OWV65550:OWW65550 PGR65550:PGS65550 PQN65550:PQO65550 QAJ65550:QAK65550 QKF65550:QKG65550 QUB65550:QUC65550 RDX65550:RDY65550 RNT65550:RNU65550 RXP65550:RXQ65550 SHL65550:SHM65550 SRH65550:SRI65550 TBD65550:TBE65550 TKZ65550:TLA65550 TUV65550:TUW65550 UER65550:UES65550 UON65550:UOO65550 UYJ65550:UYK65550 VIF65550:VIG65550 VSB65550:VSC65550 WBX65550:WBY65550 WLT65550:WLU65550 WVP65550:WVQ65550 H131086:I131086 JD131086:JE131086 SZ131086:TA131086 ACV131086:ACW131086 AMR131086:AMS131086 AWN131086:AWO131086 BGJ131086:BGK131086 BQF131086:BQG131086 CAB131086:CAC131086 CJX131086:CJY131086 CTT131086:CTU131086 DDP131086:DDQ131086 DNL131086:DNM131086 DXH131086:DXI131086 EHD131086:EHE131086 EQZ131086:ERA131086 FAV131086:FAW131086 FKR131086:FKS131086 FUN131086:FUO131086 GEJ131086:GEK131086 GOF131086:GOG131086 GYB131086:GYC131086 HHX131086:HHY131086 HRT131086:HRU131086 IBP131086:IBQ131086 ILL131086:ILM131086 IVH131086:IVI131086 JFD131086:JFE131086 JOZ131086:JPA131086 JYV131086:JYW131086 KIR131086:KIS131086 KSN131086:KSO131086 LCJ131086:LCK131086 LMF131086:LMG131086 LWB131086:LWC131086 MFX131086:MFY131086 MPT131086:MPU131086 MZP131086:MZQ131086 NJL131086:NJM131086 NTH131086:NTI131086 ODD131086:ODE131086 OMZ131086:ONA131086 OWV131086:OWW131086 PGR131086:PGS131086 PQN131086:PQO131086 QAJ131086:QAK131086 QKF131086:QKG131086 QUB131086:QUC131086 RDX131086:RDY131086 RNT131086:RNU131086 RXP131086:RXQ131086 SHL131086:SHM131086 SRH131086:SRI131086 TBD131086:TBE131086 TKZ131086:TLA131086 TUV131086:TUW131086 UER131086:UES131086 UON131086:UOO131086 UYJ131086:UYK131086 VIF131086:VIG131086 VSB131086:VSC131086 WBX131086:WBY131086 WLT131086:WLU131086 WVP131086:WVQ131086 H196622:I196622 JD196622:JE196622 SZ196622:TA196622 ACV196622:ACW196622 AMR196622:AMS196622 AWN196622:AWO196622 BGJ196622:BGK196622 BQF196622:BQG196622 CAB196622:CAC196622 CJX196622:CJY196622 CTT196622:CTU196622 DDP196622:DDQ196622 DNL196622:DNM196622 DXH196622:DXI196622 EHD196622:EHE196622 EQZ196622:ERA196622 FAV196622:FAW196622 FKR196622:FKS196622 FUN196622:FUO196622 GEJ196622:GEK196622 GOF196622:GOG196622 GYB196622:GYC196622 HHX196622:HHY196622 HRT196622:HRU196622 IBP196622:IBQ196622 ILL196622:ILM196622 IVH196622:IVI196622 JFD196622:JFE196622 JOZ196622:JPA196622 JYV196622:JYW196622 KIR196622:KIS196622 KSN196622:KSO196622 LCJ196622:LCK196622 LMF196622:LMG196622 LWB196622:LWC196622 MFX196622:MFY196622 MPT196622:MPU196622 MZP196622:MZQ196622 NJL196622:NJM196622 NTH196622:NTI196622 ODD196622:ODE196622 OMZ196622:ONA196622 OWV196622:OWW196622 PGR196622:PGS196622 PQN196622:PQO196622 QAJ196622:QAK196622 QKF196622:QKG196622 QUB196622:QUC196622 RDX196622:RDY196622 RNT196622:RNU196622 RXP196622:RXQ196622 SHL196622:SHM196622 SRH196622:SRI196622 TBD196622:TBE196622 TKZ196622:TLA196622 TUV196622:TUW196622 UER196622:UES196622 UON196622:UOO196622 UYJ196622:UYK196622 VIF196622:VIG196622 VSB196622:VSC196622 WBX196622:WBY196622 WLT196622:WLU196622 WVP196622:WVQ196622 H262158:I262158 JD262158:JE262158 SZ262158:TA262158 ACV262158:ACW262158 AMR262158:AMS262158 AWN262158:AWO262158 BGJ262158:BGK262158 BQF262158:BQG262158 CAB262158:CAC262158 CJX262158:CJY262158 CTT262158:CTU262158 DDP262158:DDQ262158 DNL262158:DNM262158 DXH262158:DXI262158 EHD262158:EHE262158 EQZ262158:ERA262158 FAV262158:FAW262158 FKR262158:FKS262158 FUN262158:FUO262158 GEJ262158:GEK262158 GOF262158:GOG262158 GYB262158:GYC262158 HHX262158:HHY262158 HRT262158:HRU262158 IBP262158:IBQ262158 ILL262158:ILM262158 IVH262158:IVI262158 JFD262158:JFE262158 JOZ262158:JPA262158 JYV262158:JYW262158 KIR262158:KIS262158 KSN262158:KSO262158 LCJ262158:LCK262158 LMF262158:LMG262158 LWB262158:LWC262158 MFX262158:MFY262158 MPT262158:MPU262158 MZP262158:MZQ262158 NJL262158:NJM262158 NTH262158:NTI262158 ODD262158:ODE262158 OMZ262158:ONA262158 OWV262158:OWW262158 PGR262158:PGS262158 PQN262158:PQO262158 QAJ262158:QAK262158 QKF262158:QKG262158 QUB262158:QUC262158 RDX262158:RDY262158 RNT262158:RNU262158 RXP262158:RXQ262158 SHL262158:SHM262158 SRH262158:SRI262158 TBD262158:TBE262158 TKZ262158:TLA262158 TUV262158:TUW262158 UER262158:UES262158 UON262158:UOO262158 UYJ262158:UYK262158 VIF262158:VIG262158 VSB262158:VSC262158 WBX262158:WBY262158 WLT262158:WLU262158 WVP262158:WVQ262158 H327694:I327694 JD327694:JE327694 SZ327694:TA327694 ACV327694:ACW327694 AMR327694:AMS327694 AWN327694:AWO327694 BGJ327694:BGK327694 BQF327694:BQG327694 CAB327694:CAC327694 CJX327694:CJY327694 CTT327694:CTU327694 DDP327694:DDQ327694 DNL327694:DNM327694 DXH327694:DXI327694 EHD327694:EHE327694 EQZ327694:ERA327694 FAV327694:FAW327694 FKR327694:FKS327694 FUN327694:FUO327694 GEJ327694:GEK327694 GOF327694:GOG327694 GYB327694:GYC327694 HHX327694:HHY327694 HRT327694:HRU327694 IBP327694:IBQ327694 ILL327694:ILM327694 IVH327694:IVI327694 JFD327694:JFE327694 JOZ327694:JPA327694 JYV327694:JYW327694 KIR327694:KIS327694 KSN327694:KSO327694 LCJ327694:LCK327694 LMF327694:LMG327694 LWB327694:LWC327694 MFX327694:MFY327694 MPT327694:MPU327694 MZP327694:MZQ327694 NJL327694:NJM327694 NTH327694:NTI327694 ODD327694:ODE327694 OMZ327694:ONA327694 OWV327694:OWW327694 PGR327694:PGS327694 PQN327694:PQO327694 QAJ327694:QAK327694 QKF327694:QKG327694 QUB327694:QUC327694 RDX327694:RDY327694 RNT327694:RNU327694 RXP327694:RXQ327694 SHL327694:SHM327694 SRH327694:SRI327694 TBD327694:TBE327694 TKZ327694:TLA327694 TUV327694:TUW327694 UER327694:UES327694 UON327694:UOO327694 UYJ327694:UYK327694 VIF327694:VIG327694 VSB327694:VSC327694 WBX327694:WBY327694 WLT327694:WLU327694 WVP327694:WVQ327694 H393230:I393230 JD393230:JE393230 SZ393230:TA393230 ACV393230:ACW393230 AMR393230:AMS393230 AWN393230:AWO393230 BGJ393230:BGK393230 BQF393230:BQG393230 CAB393230:CAC393230 CJX393230:CJY393230 CTT393230:CTU393230 DDP393230:DDQ393230 DNL393230:DNM393230 DXH393230:DXI393230 EHD393230:EHE393230 EQZ393230:ERA393230 FAV393230:FAW393230 FKR393230:FKS393230 FUN393230:FUO393230 GEJ393230:GEK393230 GOF393230:GOG393230 GYB393230:GYC393230 HHX393230:HHY393230 HRT393230:HRU393230 IBP393230:IBQ393230 ILL393230:ILM393230 IVH393230:IVI393230 JFD393230:JFE393230 JOZ393230:JPA393230 JYV393230:JYW393230 KIR393230:KIS393230 KSN393230:KSO393230 LCJ393230:LCK393230 LMF393230:LMG393230 LWB393230:LWC393230 MFX393230:MFY393230 MPT393230:MPU393230 MZP393230:MZQ393230 NJL393230:NJM393230 NTH393230:NTI393230 ODD393230:ODE393230 OMZ393230:ONA393230 OWV393230:OWW393230 PGR393230:PGS393230 PQN393230:PQO393230 QAJ393230:QAK393230 QKF393230:QKG393230 QUB393230:QUC393230 RDX393230:RDY393230 RNT393230:RNU393230 RXP393230:RXQ393230 SHL393230:SHM393230 SRH393230:SRI393230 TBD393230:TBE393230 TKZ393230:TLA393230 TUV393230:TUW393230 UER393230:UES393230 UON393230:UOO393230 UYJ393230:UYK393230 VIF393230:VIG393230 VSB393230:VSC393230 WBX393230:WBY393230 WLT393230:WLU393230 WVP393230:WVQ393230 H458766:I458766 JD458766:JE458766 SZ458766:TA458766 ACV458766:ACW458766 AMR458766:AMS458766 AWN458766:AWO458766 BGJ458766:BGK458766 BQF458766:BQG458766 CAB458766:CAC458766 CJX458766:CJY458766 CTT458766:CTU458766 DDP458766:DDQ458766 DNL458766:DNM458766 DXH458766:DXI458766 EHD458766:EHE458766 EQZ458766:ERA458766 FAV458766:FAW458766 FKR458766:FKS458766 FUN458766:FUO458766 GEJ458766:GEK458766 GOF458766:GOG458766 GYB458766:GYC458766 HHX458766:HHY458766 HRT458766:HRU458766 IBP458766:IBQ458766 ILL458766:ILM458766 IVH458766:IVI458766 JFD458766:JFE458766 JOZ458766:JPA458766 JYV458766:JYW458766 KIR458766:KIS458766 KSN458766:KSO458766 LCJ458766:LCK458766 LMF458766:LMG458766 LWB458766:LWC458766 MFX458766:MFY458766 MPT458766:MPU458766 MZP458766:MZQ458766 NJL458766:NJM458766 NTH458766:NTI458766 ODD458766:ODE458766 OMZ458766:ONA458766 OWV458766:OWW458766 PGR458766:PGS458766 PQN458766:PQO458766 QAJ458766:QAK458766 QKF458766:QKG458766 QUB458766:QUC458766 RDX458766:RDY458766 RNT458766:RNU458766 RXP458766:RXQ458766 SHL458766:SHM458766 SRH458766:SRI458766 TBD458766:TBE458766 TKZ458766:TLA458766 TUV458766:TUW458766 UER458766:UES458766 UON458766:UOO458766 UYJ458766:UYK458766 VIF458766:VIG458766 VSB458766:VSC458766 WBX458766:WBY458766 WLT458766:WLU458766 WVP458766:WVQ458766 H524302:I524302 JD524302:JE524302 SZ524302:TA524302 ACV524302:ACW524302 AMR524302:AMS524302 AWN524302:AWO524302 BGJ524302:BGK524302 BQF524302:BQG524302 CAB524302:CAC524302 CJX524302:CJY524302 CTT524302:CTU524302 DDP524302:DDQ524302 DNL524302:DNM524302 DXH524302:DXI524302 EHD524302:EHE524302 EQZ524302:ERA524302 FAV524302:FAW524302 FKR524302:FKS524302 FUN524302:FUO524302 GEJ524302:GEK524302 GOF524302:GOG524302 GYB524302:GYC524302 HHX524302:HHY524302 HRT524302:HRU524302 IBP524302:IBQ524302 ILL524302:ILM524302 IVH524302:IVI524302 JFD524302:JFE524302 JOZ524302:JPA524302 JYV524302:JYW524302 KIR524302:KIS524302 KSN524302:KSO524302 LCJ524302:LCK524302 LMF524302:LMG524302 LWB524302:LWC524302 MFX524302:MFY524302 MPT524302:MPU524302 MZP524302:MZQ524302 NJL524302:NJM524302 NTH524302:NTI524302 ODD524302:ODE524302 OMZ524302:ONA524302 OWV524302:OWW524302 PGR524302:PGS524302 PQN524302:PQO524302 QAJ524302:QAK524302 QKF524302:QKG524302 QUB524302:QUC524302 RDX524302:RDY524302 RNT524302:RNU524302 RXP524302:RXQ524302 SHL524302:SHM524302 SRH524302:SRI524302 TBD524302:TBE524302 TKZ524302:TLA524302 TUV524302:TUW524302 UER524302:UES524302 UON524302:UOO524302 UYJ524302:UYK524302 VIF524302:VIG524302 VSB524302:VSC524302 WBX524302:WBY524302 WLT524302:WLU524302 WVP524302:WVQ524302 H589838:I589838 JD589838:JE589838 SZ589838:TA589838 ACV589838:ACW589838 AMR589838:AMS589838 AWN589838:AWO589838 BGJ589838:BGK589838 BQF589838:BQG589838 CAB589838:CAC589838 CJX589838:CJY589838 CTT589838:CTU589838 DDP589838:DDQ589838 DNL589838:DNM589838 DXH589838:DXI589838 EHD589838:EHE589838 EQZ589838:ERA589838 FAV589838:FAW589838 FKR589838:FKS589838 FUN589838:FUO589838 GEJ589838:GEK589838 GOF589838:GOG589838 GYB589838:GYC589838 HHX589838:HHY589838 HRT589838:HRU589838 IBP589838:IBQ589838 ILL589838:ILM589838 IVH589838:IVI589838 JFD589838:JFE589838 JOZ589838:JPA589838 JYV589838:JYW589838 KIR589838:KIS589838 KSN589838:KSO589838 LCJ589838:LCK589838 LMF589838:LMG589838 LWB589838:LWC589838 MFX589838:MFY589838 MPT589838:MPU589838 MZP589838:MZQ589838 NJL589838:NJM589838 NTH589838:NTI589838 ODD589838:ODE589838 OMZ589838:ONA589838 OWV589838:OWW589838 PGR589838:PGS589838 PQN589838:PQO589838 QAJ589838:QAK589838 QKF589838:QKG589838 QUB589838:QUC589838 RDX589838:RDY589838 RNT589838:RNU589838 RXP589838:RXQ589838 SHL589838:SHM589838 SRH589838:SRI589838 TBD589838:TBE589838 TKZ589838:TLA589838 TUV589838:TUW589838 UER589838:UES589838 UON589838:UOO589838 UYJ589838:UYK589838 VIF589838:VIG589838 VSB589838:VSC589838 WBX589838:WBY589838 WLT589838:WLU589838 WVP589838:WVQ589838 H655374:I655374 JD655374:JE655374 SZ655374:TA655374 ACV655374:ACW655374 AMR655374:AMS655374 AWN655374:AWO655374 BGJ655374:BGK655374 BQF655374:BQG655374 CAB655374:CAC655374 CJX655374:CJY655374 CTT655374:CTU655374 DDP655374:DDQ655374 DNL655374:DNM655374 DXH655374:DXI655374 EHD655374:EHE655374 EQZ655374:ERA655374 FAV655374:FAW655374 FKR655374:FKS655374 FUN655374:FUO655374 GEJ655374:GEK655374 GOF655374:GOG655374 GYB655374:GYC655374 HHX655374:HHY655374 HRT655374:HRU655374 IBP655374:IBQ655374 ILL655374:ILM655374 IVH655374:IVI655374 JFD655374:JFE655374 JOZ655374:JPA655374 JYV655374:JYW655374 KIR655374:KIS655374 KSN655374:KSO655374 LCJ655374:LCK655374 LMF655374:LMG655374 LWB655374:LWC655374 MFX655374:MFY655374 MPT655374:MPU655374 MZP655374:MZQ655374 NJL655374:NJM655374 NTH655374:NTI655374 ODD655374:ODE655374 OMZ655374:ONA655374 OWV655374:OWW655374 PGR655374:PGS655374 PQN655374:PQO655374 QAJ655374:QAK655374 QKF655374:QKG655374 QUB655374:QUC655374 RDX655374:RDY655374 RNT655374:RNU655374 RXP655374:RXQ655374 SHL655374:SHM655374 SRH655374:SRI655374 TBD655374:TBE655374 TKZ655374:TLA655374 TUV655374:TUW655374 UER655374:UES655374 UON655374:UOO655374 UYJ655374:UYK655374 VIF655374:VIG655374 VSB655374:VSC655374 WBX655374:WBY655374 WLT655374:WLU655374 WVP655374:WVQ655374 H720910:I720910 JD720910:JE720910 SZ720910:TA720910 ACV720910:ACW720910 AMR720910:AMS720910 AWN720910:AWO720910 BGJ720910:BGK720910 BQF720910:BQG720910 CAB720910:CAC720910 CJX720910:CJY720910 CTT720910:CTU720910 DDP720910:DDQ720910 DNL720910:DNM720910 DXH720910:DXI720910 EHD720910:EHE720910 EQZ720910:ERA720910 FAV720910:FAW720910 FKR720910:FKS720910 FUN720910:FUO720910 GEJ720910:GEK720910 GOF720910:GOG720910 GYB720910:GYC720910 HHX720910:HHY720910 HRT720910:HRU720910 IBP720910:IBQ720910 ILL720910:ILM720910 IVH720910:IVI720910 JFD720910:JFE720910 JOZ720910:JPA720910 JYV720910:JYW720910 KIR720910:KIS720910 KSN720910:KSO720910 LCJ720910:LCK720910 LMF720910:LMG720910 LWB720910:LWC720910 MFX720910:MFY720910 MPT720910:MPU720910 MZP720910:MZQ720910 NJL720910:NJM720910 NTH720910:NTI720910 ODD720910:ODE720910 OMZ720910:ONA720910 OWV720910:OWW720910 PGR720910:PGS720910 PQN720910:PQO720910 QAJ720910:QAK720910 QKF720910:QKG720910 QUB720910:QUC720910 RDX720910:RDY720910 RNT720910:RNU720910 RXP720910:RXQ720910 SHL720910:SHM720910 SRH720910:SRI720910 TBD720910:TBE720910 TKZ720910:TLA720910 TUV720910:TUW720910 UER720910:UES720910 UON720910:UOO720910 UYJ720910:UYK720910 VIF720910:VIG720910 VSB720910:VSC720910 WBX720910:WBY720910 WLT720910:WLU720910 WVP720910:WVQ720910 H786446:I786446 JD786446:JE786446 SZ786446:TA786446 ACV786446:ACW786446 AMR786446:AMS786446 AWN786446:AWO786446 BGJ786446:BGK786446 BQF786446:BQG786446 CAB786446:CAC786446 CJX786446:CJY786446 CTT786446:CTU786446 DDP786446:DDQ786446 DNL786446:DNM786446 DXH786446:DXI786446 EHD786446:EHE786446 EQZ786446:ERA786446 FAV786446:FAW786446 FKR786446:FKS786446 FUN786446:FUO786446 GEJ786446:GEK786446 GOF786446:GOG786446 GYB786446:GYC786446 HHX786446:HHY786446 HRT786446:HRU786446 IBP786446:IBQ786446 ILL786446:ILM786446 IVH786446:IVI786446 JFD786446:JFE786446 JOZ786446:JPA786446 JYV786446:JYW786446 KIR786446:KIS786446 KSN786446:KSO786446 LCJ786446:LCK786446 LMF786446:LMG786446 LWB786446:LWC786446 MFX786446:MFY786446 MPT786446:MPU786446 MZP786446:MZQ786446 NJL786446:NJM786446 NTH786446:NTI786446 ODD786446:ODE786446 OMZ786446:ONA786446 OWV786446:OWW786446 PGR786446:PGS786446 PQN786446:PQO786446 QAJ786446:QAK786446 QKF786446:QKG786446 QUB786446:QUC786446 RDX786446:RDY786446 RNT786446:RNU786446 RXP786446:RXQ786446 SHL786446:SHM786446 SRH786446:SRI786446 TBD786446:TBE786446 TKZ786446:TLA786446 TUV786446:TUW786446 UER786446:UES786446 UON786446:UOO786446 UYJ786446:UYK786446 VIF786446:VIG786446 VSB786446:VSC786446 WBX786446:WBY786446 WLT786446:WLU786446 WVP786446:WVQ786446 H851982:I851982 JD851982:JE851982 SZ851982:TA851982 ACV851982:ACW851982 AMR851982:AMS851982 AWN851982:AWO851982 BGJ851982:BGK851982 BQF851982:BQG851982 CAB851982:CAC851982 CJX851982:CJY851982 CTT851982:CTU851982 DDP851982:DDQ851982 DNL851982:DNM851982 DXH851982:DXI851982 EHD851982:EHE851982 EQZ851982:ERA851982 FAV851982:FAW851982 FKR851982:FKS851982 FUN851982:FUO851982 GEJ851982:GEK851982 GOF851982:GOG851982 GYB851982:GYC851982 HHX851982:HHY851982 HRT851982:HRU851982 IBP851982:IBQ851982 ILL851982:ILM851982 IVH851982:IVI851982 JFD851982:JFE851982 JOZ851982:JPA851982 JYV851982:JYW851982 KIR851982:KIS851982 KSN851982:KSO851982 LCJ851982:LCK851982 LMF851982:LMG851982 LWB851982:LWC851982 MFX851982:MFY851982 MPT851982:MPU851982 MZP851982:MZQ851982 NJL851982:NJM851982 NTH851982:NTI851982 ODD851982:ODE851982 OMZ851982:ONA851982 OWV851982:OWW851982 PGR851982:PGS851982 PQN851982:PQO851982 QAJ851982:QAK851982 QKF851982:QKG851982 QUB851982:QUC851982 RDX851982:RDY851982 RNT851982:RNU851982 RXP851982:RXQ851982 SHL851982:SHM851982 SRH851982:SRI851982 TBD851982:TBE851982 TKZ851982:TLA851982 TUV851982:TUW851982 UER851982:UES851982 UON851982:UOO851982 UYJ851982:UYK851982 VIF851982:VIG851982 VSB851982:VSC851982 WBX851982:WBY851982 WLT851982:WLU851982 WVP851982:WVQ851982 H917518:I917518 JD917518:JE917518 SZ917518:TA917518 ACV917518:ACW917518 AMR917518:AMS917518 AWN917518:AWO917518 BGJ917518:BGK917518 BQF917518:BQG917518 CAB917518:CAC917518 CJX917518:CJY917518 CTT917518:CTU917518 DDP917518:DDQ917518 DNL917518:DNM917518 DXH917518:DXI917518 EHD917518:EHE917518 EQZ917518:ERA917518 FAV917518:FAW917518 FKR917518:FKS917518 FUN917518:FUO917518 GEJ917518:GEK917518 GOF917518:GOG917518 GYB917518:GYC917518 HHX917518:HHY917518 HRT917518:HRU917518 IBP917518:IBQ917518 ILL917518:ILM917518 IVH917518:IVI917518 JFD917518:JFE917518 JOZ917518:JPA917518 JYV917518:JYW917518 KIR917518:KIS917518 KSN917518:KSO917518 LCJ917518:LCK917518 LMF917518:LMG917518 LWB917518:LWC917518 MFX917518:MFY917518 MPT917518:MPU917518 MZP917518:MZQ917518 NJL917518:NJM917518 NTH917518:NTI917518 ODD917518:ODE917518 OMZ917518:ONA917518 OWV917518:OWW917518 PGR917518:PGS917518 PQN917518:PQO917518 QAJ917518:QAK917518 QKF917518:QKG917518 QUB917518:QUC917518 RDX917518:RDY917518 RNT917518:RNU917518 RXP917518:RXQ917518 SHL917518:SHM917518 SRH917518:SRI917518 TBD917518:TBE917518 TKZ917518:TLA917518 TUV917518:TUW917518 UER917518:UES917518 UON917518:UOO917518 UYJ917518:UYK917518 VIF917518:VIG917518 VSB917518:VSC917518 WBX917518:WBY917518 WLT917518:WLU917518 WVP917518:WVQ917518 H983054:I983054 JD983054:JE983054 SZ983054:TA983054 ACV983054:ACW983054 AMR983054:AMS983054 AWN983054:AWO983054 BGJ983054:BGK983054 BQF983054:BQG983054 CAB983054:CAC983054 CJX983054:CJY983054 CTT983054:CTU983054 DDP983054:DDQ983054 DNL983054:DNM983054 DXH983054:DXI983054 EHD983054:EHE983054 EQZ983054:ERA983054 FAV983054:FAW983054 FKR983054:FKS983054 FUN983054:FUO983054 GEJ983054:GEK983054 GOF983054:GOG983054 GYB983054:GYC983054 HHX983054:HHY983054 HRT983054:HRU983054 IBP983054:IBQ983054 ILL983054:ILM983054 IVH983054:IVI983054 JFD983054:JFE983054 JOZ983054:JPA983054 JYV983054:JYW983054 KIR983054:KIS983054 KSN983054:KSO983054 LCJ983054:LCK983054 LMF983054:LMG983054 LWB983054:LWC983054 MFX983054:MFY983054 MPT983054:MPU983054 MZP983054:MZQ983054 NJL983054:NJM983054 NTH983054:NTI983054 ODD983054:ODE983054 OMZ983054:ONA983054 OWV983054:OWW983054 PGR983054:PGS983054 PQN983054:PQO983054 QAJ983054:QAK983054 QKF983054:QKG983054 QUB983054:QUC983054 RDX983054:RDY983054 RNT983054:RNU983054 RXP983054:RXQ983054 SHL983054:SHM983054 SRH983054:SRI983054 TBD983054:TBE983054 TKZ983054:TLA983054 TUV983054:TUW983054 UER983054:UES983054 UON983054:UOO983054 UYJ983054:UYK983054 VIF983054:VIG983054 VSB983054:VSC983054 WBX983054:WBY983054 WLT983054:WLU983054 WVP983054:WVQ983054 D26:E26 IZ26:JA26 SV26:SW26 ACR26:ACS26 AMN26:AMO26 AWJ26:AWK26 BGF26:BGG26 BQB26:BQC26 BZX26:BZY26 CJT26:CJU26 CTP26:CTQ26 DDL26:DDM26 DNH26:DNI26 DXD26:DXE26 EGZ26:EHA26 EQV26:EQW26 FAR26:FAS26 FKN26:FKO26 FUJ26:FUK26 GEF26:GEG26 GOB26:GOC26 GXX26:GXY26 HHT26:HHU26 HRP26:HRQ26 IBL26:IBM26 ILH26:ILI26 IVD26:IVE26 JEZ26:JFA26 JOV26:JOW26 JYR26:JYS26 KIN26:KIO26 KSJ26:KSK26 LCF26:LCG26 LMB26:LMC26 LVX26:LVY26 MFT26:MFU26 MPP26:MPQ26 MZL26:MZM26 NJH26:NJI26 NTD26:NTE26 OCZ26:ODA26 OMV26:OMW26 OWR26:OWS26 PGN26:PGO26 PQJ26:PQK26 QAF26:QAG26 QKB26:QKC26 QTX26:QTY26 RDT26:RDU26 RNP26:RNQ26 RXL26:RXM26 SHH26:SHI26 SRD26:SRE26 TAZ26:TBA26 TKV26:TKW26 TUR26:TUS26 UEN26:UEO26 UOJ26:UOK26 UYF26:UYG26 VIB26:VIC26 VRX26:VRY26 WBT26:WBU26 WLP26:WLQ26 WVL26:WVM26 D65562:E65562 IZ65562:JA65562 SV65562:SW65562 ACR65562:ACS65562 AMN65562:AMO65562 AWJ65562:AWK65562 BGF65562:BGG65562 BQB65562:BQC65562 BZX65562:BZY65562 CJT65562:CJU65562 CTP65562:CTQ65562 DDL65562:DDM65562 DNH65562:DNI65562 DXD65562:DXE65562 EGZ65562:EHA65562 EQV65562:EQW65562 FAR65562:FAS65562 FKN65562:FKO65562 FUJ65562:FUK65562 GEF65562:GEG65562 GOB65562:GOC65562 GXX65562:GXY65562 HHT65562:HHU65562 HRP65562:HRQ65562 IBL65562:IBM65562 ILH65562:ILI65562 IVD65562:IVE65562 JEZ65562:JFA65562 JOV65562:JOW65562 JYR65562:JYS65562 KIN65562:KIO65562 KSJ65562:KSK65562 LCF65562:LCG65562 LMB65562:LMC65562 LVX65562:LVY65562 MFT65562:MFU65562 MPP65562:MPQ65562 MZL65562:MZM65562 NJH65562:NJI65562 NTD65562:NTE65562 OCZ65562:ODA65562 OMV65562:OMW65562 OWR65562:OWS65562 PGN65562:PGO65562 PQJ65562:PQK65562 QAF65562:QAG65562 QKB65562:QKC65562 QTX65562:QTY65562 RDT65562:RDU65562 RNP65562:RNQ65562 RXL65562:RXM65562 SHH65562:SHI65562 SRD65562:SRE65562 TAZ65562:TBA65562 TKV65562:TKW65562 TUR65562:TUS65562 UEN65562:UEO65562 UOJ65562:UOK65562 UYF65562:UYG65562 VIB65562:VIC65562 VRX65562:VRY65562 WBT65562:WBU65562 WLP65562:WLQ65562 WVL65562:WVM65562 D131098:E131098 IZ131098:JA131098 SV131098:SW131098 ACR131098:ACS131098 AMN131098:AMO131098 AWJ131098:AWK131098 BGF131098:BGG131098 BQB131098:BQC131098 BZX131098:BZY131098 CJT131098:CJU131098 CTP131098:CTQ131098 DDL131098:DDM131098 DNH131098:DNI131098 DXD131098:DXE131098 EGZ131098:EHA131098 EQV131098:EQW131098 FAR131098:FAS131098 FKN131098:FKO131098 FUJ131098:FUK131098 GEF131098:GEG131098 GOB131098:GOC131098 GXX131098:GXY131098 HHT131098:HHU131098 HRP131098:HRQ131098 IBL131098:IBM131098 ILH131098:ILI131098 IVD131098:IVE131098 JEZ131098:JFA131098 JOV131098:JOW131098 JYR131098:JYS131098 KIN131098:KIO131098 KSJ131098:KSK131098 LCF131098:LCG131098 LMB131098:LMC131098 LVX131098:LVY131098 MFT131098:MFU131098 MPP131098:MPQ131098 MZL131098:MZM131098 NJH131098:NJI131098 NTD131098:NTE131098 OCZ131098:ODA131098 OMV131098:OMW131098 OWR131098:OWS131098 PGN131098:PGO131098 PQJ131098:PQK131098 QAF131098:QAG131098 QKB131098:QKC131098 QTX131098:QTY131098 RDT131098:RDU131098 RNP131098:RNQ131098 RXL131098:RXM131098 SHH131098:SHI131098 SRD131098:SRE131098 TAZ131098:TBA131098 TKV131098:TKW131098 TUR131098:TUS131098 UEN131098:UEO131098 UOJ131098:UOK131098 UYF131098:UYG131098 VIB131098:VIC131098 VRX131098:VRY131098 WBT131098:WBU131098 WLP131098:WLQ131098 WVL131098:WVM131098 D196634:E196634 IZ196634:JA196634 SV196634:SW196634 ACR196634:ACS196634 AMN196634:AMO196634 AWJ196634:AWK196634 BGF196634:BGG196634 BQB196634:BQC196634 BZX196634:BZY196634 CJT196634:CJU196634 CTP196634:CTQ196634 DDL196634:DDM196634 DNH196634:DNI196634 DXD196634:DXE196634 EGZ196634:EHA196634 EQV196634:EQW196634 FAR196634:FAS196634 FKN196634:FKO196634 FUJ196634:FUK196634 GEF196634:GEG196634 GOB196634:GOC196634 GXX196634:GXY196634 HHT196634:HHU196634 HRP196634:HRQ196634 IBL196634:IBM196634 ILH196634:ILI196634 IVD196634:IVE196634 JEZ196634:JFA196634 JOV196634:JOW196634 JYR196634:JYS196634 KIN196634:KIO196634 KSJ196634:KSK196634 LCF196634:LCG196634 LMB196634:LMC196634 LVX196634:LVY196634 MFT196634:MFU196634 MPP196634:MPQ196634 MZL196634:MZM196634 NJH196634:NJI196634 NTD196634:NTE196634 OCZ196634:ODA196634 OMV196634:OMW196634 OWR196634:OWS196634 PGN196634:PGO196634 PQJ196634:PQK196634 QAF196634:QAG196634 QKB196634:QKC196634 QTX196634:QTY196634 RDT196634:RDU196634 RNP196634:RNQ196634 RXL196634:RXM196634 SHH196634:SHI196634 SRD196634:SRE196634 TAZ196634:TBA196634 TKV196634:TKW196634 TUR196634:TUS196634 UEN196634:UEO196634 UOJ196634:UOK196634 UYF196634:UYG196634 VIB196634:VIC196634 VRX196634:VRY196634 WBT196634:WBU196634 WLP196634:WLQ196634 WVL196634:WVM196634 D262170:E262170 IZ262170:JA262170 SV262170:SW262170 ACR262170:ACS262170 AMN262170:AMO262170 AWJ262170:AWK262170 BGF262170:BGG262170 BQB262170:BQC262170 BZX262170:BZY262170 CJT262170:CJU262170 CTP262170:CTQ262170 DDL262170:DDM262170 DNH262170:DNI262170 DXD262170:DXE262170 EGZ262170:EHA262170 EQV262170:EQW262170 FAR262170:FAS262170 FKN262170:FKO262170 FUJ262170:FUK262170 GEF262170:GEG262170 GOB262170:GOC262170 GXX262170:GXY262170 HHT262170:HHU262170 HRP262170:HRQ262170 IBL262170:IBM262170 ILH262170:ILI262170 IVD262170:IVE262170 JEZ262170:JFA262170 JOV262170:JOW262170 JYR262170:JYS262170 KIN262170:KIO262170 KSJ262170:KSK262170 LCF262170:LCG262170 LMB262170:LMC262170 LVX262170:LVY262170 MFT262170:MFU262170 MPP262170:MPQ262170 MZL262170:MZM262170 NJH262170:NJI262170 NTD262170:NTE262170 OCZ262170:ODA262170 OMV262170:OMW262170 OWR262170:OWS262170 PGN262170:PGO262170 PQJ262170:PQK262170 QAF262170:QAG262170 QKB262170:QKC262170 QTX262170:QTY262170 RDT262170:RDU262170 RNP262170:RNQ262170 RXL262170:RXM262170 SHH262170:SHI262170 SRD262170:SRE262170 TAZ262170:TBA262170 TKV262170:TKW262170 TUR262170:TUS262170 UEN262170:UEO262170 UOJ262170:UOK262170 UYF262170:UYG262170 VIB262170:VIC262170 VRX262170:VRY262170 WBT262170:WBU262170 WLP262170:WLQ262170 WVL262170:WVM262170 D327706:E327706 IZ327706:JA327706 SV327706:SW327706 ACR327706:ACS327706 AMN327706:AMO327706 AWJ327706:AWK327706 BGF327706:BGG327706 BQB327706:BQC327706 BZX327706:BZY327706 CJT327706:CJU327706 CTP327706:CTQ327706 DDL327706:DDM327706 DNH327706:DNI327706 DXD327706:DXE327706 EGZ327706:EHA327706 EQV327706:EQW327706 FAR327706:FAS327706 FKN327706:FKO327706 FUJ327706:FUK327706 GEF327706:GEG327706 GOB327706:GOC327706 GXX327706:GXY327706 HHT327706:HHU327706 HRP327706:HRQ327706 IBL327706:IBM327706 ILH327706:ILI327706 IVD327706:IVE327706 JEZ327706:JFA327706 JOV327706:JOW327706 JYR327706:JYS327706 KIN327706:KIO327706 KSJ327706:KSK327706 LCF327706:LCG327706 LMB327706:LMC327706 LVX327706:LVY327706 MFT327706:MFU327706 MPP327706:MPQ327706 MZL327706:MZM327706 NJH327706:NJI327706 NTD327706:NTE327706 OCZ327706:ODA327706 OMV327706:OMW327706 OWR327706:OWS327706 PGN327706:PGO327706 PQJ327706:PQK327706 QAF327706:QAG327706 QKB327706:QKC327706 QTX327706:QTY327706 RDT327706:RDU327706 RNP327706:RNQ327706 RXL327706:RXM327706 SHH327706:SHI327706 SRD327706:SRE327706 TAZ327706:TBA327706 TKV327706:TKW327706 TUR327706:TUS327706 UEN327706:UEO327706 UOJ327706:UOK327706 UYF327706:UYG327706 VIB327706:VIC327706 VRX327706:VRY327706 WBT327706:WBU327706 WLP327706:WLQ327706 WVL327706:WVM327706 D393242:E393242 IZ393242:JA393242 SV393242:SW393242 ACR393242:ACS393242 AMN393242:AMO393242 AWJ393242:AWK393242 BGF393242:BGG393242 BQB393242:BQC393242 BZX393242:BZY393242 CJT393242:CJU393242 CTP393242:CTQ393242 DDL393242:DDM393242 DNH393242:DNI393242 DXD393242:DXE393242 EGZ393242:EHA393242 EQV393242:EQW393242 FAR393242:FAS393242 FKN393242:FKO393242 FUJ393242:FUK393242 GEF393242:GEG393242 GOB393242:GOC393242 GXX393242:GXY393242 HHT393242:HHU393242 HRP393242:HRQ393242 IBL393242:IBM393242 ILH393242:ILI393242 IVD393242:IVE393242 JEZ393242:JFA393242 JOV393242:JOW393242 JYR393242:JYS393242 KIN393242:KIO393242 KSJ393242:KSK393242 LCF393242:LCG393242 LMB393242:LMC393242 LVX393242:LVY393242 MFT393242:MFU393242 MPP393242:MPQ393242 MZL393242:MZM393242 NJH393242:NJI393242 NTD393242:NTE393242 OCZ393242:ODA393242 OMV393242:OMW393242 OWR393242:OWS393242 PGN393242:PGO393242 PQJ393242:PQK393242 QAF393242:QAG393242 QKB393242:QKC393242 QTX393242:QTY393242 RDT393242:RDU393242 RNP393242:RNQ393242 RXL393242:RXM393242 SHH393242:SHI393242 SRD393242:SRE393242 TAZ393242:TBA393242 TKV393242:TKW393242 TUR393242:TUS393242 UEN393242:UEO393242 UOJ393242:UOK393242 UYF393242:UYG393242 VIB393242:VIC393242 VRX393242:VRY393242 WBT393242:WBU393242 WLP393242:WLQ393242 WVL393242:WVM393242 D458778:E458778 IZ458778:JA458778 SV458778:SW458778 ACR458778:ACS458778 AMN458778:AMO458778 AWJ458778:AWK458778 BGF458778:BGG458778 BQB458778:BQC458778 BZX458778:BZY458778 CJT458778:CJU458778 CTP458778:CTQ458778 DDL458778:DDM458778 DNH458778:DNI458778 DXD458778:DXE458778 EGZ458778:EHA458778 EQV458778:EQW458778 FAR458778:FAS458778 FKN458778:FKO458778 FUJ458778:FUK458778 GEF458778:GEG458778 GOB458778:GOC458778 GXX458778:GXY458778 HHT458778:HHU458778 HRP458778:HRQ458778 IBL458778:IBM458778 ILH458778:ILI458778 IVD458778:IVE458778 JEZ458778:JFA458778 JOV458778:JOW458778 JYR458778:JYS458778 KIN458778:KIO458778 KSJ458778:KSK458778 LCF458778:LCG458778 LMB458778:LMC458778 LVX458778:LVY458778 MFT458778:MFU458778 MPP458778:MPQ458778 MZL458778:MZM458778 NJH458778:NJI458778 NTD458778:NTE458778 OCZ458778:ODA458778 OMV458778:OMW458778 OWR458778:OWS458778 PGN458778:PGO458778 PQJ458778:PQK458778 QAF458778:QAG458778 QKB458778:QKC458778 QTX458778:QTY458778 RDT458778:RDU458778 RNP458778:RNQ458778 RXL458778:RXM458778 SHH458778:SHI458778 SRD458778:SRE458778 TAZ458778:TBA458778 TKV458778:TKW458778 TUR458778:TUS458778 UEN458778:UEO458778 UOJ458778:UOK458778 UYF458778:UYG458778 VIB458778:VIC458778 VRX458778:VRY458778 WBT458778:WBU458778 WLP458778:WLQ458778 WVL458778:WVM458778 D524314:E524314 IZ524314:JA524314 SV524314:SW524314 ACR524314:ACS524314 AMN524314:AMO524314 AWJ524314:AWK524314 BGF524314:BGG524314 BQB524314:BQC524314 BZX524314:BZY524314 CJT524314:CJU524314 CTP524314:CTQ524314 DDL524314:DDM524314 DNH524314:DNI524314 DXD524314:DXE524314 EGZ524314:EHA524314 EQV524314:EQW524314 FAR524314:FAS524314 FKN524314:FKO524314 FUJ524314:FUK524314 GEF524314:GEG524314 GOB524314:GOC524314 GXX524314:GXY524314 HHT524314:HHU524314 HRP524314:HRQ524314 IBL524314:IBM524314 ILH524314:ILI524314 IVD524314:IVE524314 JEZ524314:JFA524314 JOV524314:JOW524314 JYR524314:JYS524314 KIN524314:KIO524314 KSJ524314:KSK524314 LCF524314:LCG524314 LMB524314:LMC524314 LVX524314:LVY524314 MFT524314:MFU524314 MPP524314:MPQ524314 MZL524314:MZM524314 NJH524314:NJI524314 NTD524314:NTE524314 OCZ524314:ODA524314 OMV524314:OMW524314 OWR524314:OWS524314 PGN524314:PGO524314 PQJ524314:PQK524314 QAF524314:QAG524314 QKB524314:QKC524314 QTX524314:QTY524314 RDT524314:RDU524314 RNP524314:RNQ524314 RXL524314:RXM524314 SHH524314:SHI524314 SRD524314:SRE524314 TAZ524314:TBA524314 TKV524314:TKW524314 TUR524314:TUS524314 UEN524314:UEO524314 UOJ524314:UOK524314 UYF524314:UYG524314 VIB524314:VIC524314 VRX524314:VRY524314 WBT524314:WBU524314 WLP524314:WLQ524314 WVL524314:WVM524314 D589850:E589850 IZ589850:JA589850 SV589850:SW589850 ACR589850:ACS589850 AMN589850:AMO589850 AWJ589850:AWK589850 BGF589850:BGG589850 BQB589850:BQC589850 BZX589850:BZY589850 CJT589850:CJU589850 CTP589850:CTQ589850 DDL589850:DDM589850 DNH589850:DNI589850 DXD589850:DXE589850 EGZ589850:EHA589850 EQV589850:EQW589850 FAR589850:FAS589850 FKN589850:FKO589850 FUJ589850:FUK589850 GEF589850:GEG589850 GOB589850:GOC589850 GXX589850:GXY589850 HHT589850:HHU589850 HRP589850:HRQ589850 IBL589850:IBM589850 ILH589850:ILI589850 IVD589850:IVE589850 JEZ589850:JFA589850 JOV589850:JOW589850 JYR589850:JYS589850 KIN589850:KIO589850 KSJ589850:KSK589850 LCF589850:LCG589850 LMB589850:LMC589850 LVX589850:LVY589850 MFT589850:MFU589850 MPP589850:MPQ589850 MZL589850:MZM589850 NJH589850:NJI589850 NTD589850:NTE589850 OCZ589850:ODA589850 OMV589850:OMW589850 OWR589850:OWS589850 PGN589850:PGO589850 PQJ589850:PQK589850 QAF589850:QAG589850 QKB589850:QKC589850 QTX589850:QTY589850 RDT589850:RDU589850 RNP589850:RNQ589850 RXL589850:RXM589850 SHH589850:SHI589850 SRD589850:SRE589850 TAZ589850:TBA589850 TKV589850:TKW589850 TUR589850:TUS589850 UEN589850:UEO589850 UOJ589850:UOK589850 UYF589850:UYG589850 VIB589850:VIC589850 VRX589850:VRY589850 WBT589850:WBU589850 WLP589850:WLQ589850 WVL589850:WVM589850 D655386:E655386 IZ655386:JA655386 SV655386:SW655386 ACR655386:ACS655386 AMN655386:AMO655386 AWJ655386:AWK655386 BGF655386:BGG655386 BQB655386:BQC655386 BZX655386:BZY655386 CJT655386:CJU655386 CTP655386:CTQ655386 DDL655386:DDM655386 DNH655386:DNI655386 DXD655386:DXE655386 EGZ655386:EHA655386 EQV655386:EQW655386 FAR655386:FAS655386 FKN655386:FKO655386 FUJ655386:FUK655386 GEF655386:GEG655386 GOB655386:GOC655386 GXX655386:GXY655386 HHT655386:HHU655386 HRP655386:HRQ655386 IBL655386:IBM655386 ILH655386:ILI655386 IVD655386:IVE655386 JEZ655386:JFA655386 JOV655386:JOW655386 JYR655386:JYS655386 KIN655386:KIO655386 KSJ655386:KSK655386 LCF655386:LCG655386 LMB655386:LMC655386 LVX655386:LVY655386 MFT655386:MFU655386 MPP655386:MPQ655386 MZL655386:MZM655386 NJH655386:NJI655386 NTD655386:NTE655386 OCZ655386:ODA655386 OMV655386:OMW655386 OWR655386:OWS655386 PGN655386:PGO655386 PQJ655386:PQK655386 QAF655386:QAG655386 QKB655386:QKC655386 QTX655386:QTY655386 RDT655386:RDU655386 RNP655386:RNQ655386 RXL655386:RXM655386 SHH655386:SHI655386 SRD655386:SRE655386 TAZ655386:TBA655386 TKV655386:TKW655386 TUR655386:TUS655386 UEN655386:UEO655386 UOJ655386:UOK655386 UYF655386:UYG655386 VIB655386:VIC655386 VRX655386:VRY655386 WBT655386:WBU655386 WLP655386:WLQ655386 WVL655386:WVM655386 D720922:E720922 IZ720922:JA720922 SV720922:SW720922 ACR720922:ACS720922 AMN720922:AMO720922 AWJ720922:AWK720922 BGF720922:BGG720922 BQB720922:BQC720922 BZX720922:BZY720922 CJT720922:CJU720922 CTP720922:CTQ720922 DDL720922:DDM720922 DNH720922:DNI720922 DXD720922:DXE720922 EGZ720922:EHA720922 EQV720922:EQW720922 FAR720922:FAS720922 FKN720922:FKO720922 FUJ720922:FUK720922 GEF720922:GEG720922 GOB720922:GOC720922 GXX720922:GXY720922 HHT720922:HHU720922 HRP720922:HRQ720922 IBL720922:IBM720922 ILH720922:ILI720922 IVD720922:IVE720922 JEZ720922:JFA720922 JOV720922:JOW720922 JYR720922:JYS720922 KIN720922:KIO720922 KSJ720922:KSK720922 LCF720922:LCG720922 LMB720922:LMC720922 LVX720922:LVY720922 MFT720922:MFU720922 MPP720922:MPQ720922 MZL720922:MZM720922 NJH720922:NJI720922 NTD720922:NTE720922 OCZ720922:ODA720922 OMV720922:OMW720922 OWR720922:OWS720922 PGN720922:PGO720922 PQJ720922:PQK720922 QAF720922:QAG720922 QKB720922:QKC720922 QTX720922:QTY720922 RDT720922:RDU720922 RNP720922:RNQ720922 RXL720922:RXM720922 SHH720922:SHI720922 SRD720922:SRE720922 TAZ720922:TBA720922 TKV720922:TKW720922 TUR720922:TUS720922 UEN720922:UEO720922 UOJ720922:UOK720922 UYF720922:UYG720922 VIB720922:VIC720922 VRX720922:VRY720922 WBT720922:WBU720922 WLP720922:WLQ720922 WVL720922:WVM720922 D786458:E786458 IZ786458:JA786458 SV786458:SW786458 ACR786458:ACS786458 AMN786458:AMO786458 AWJ786458:AWK786458 BGF786458:BGG786458 BQB786458:BQC786458 BZX786458:BZY786458 CJT786458:CJU786458 CTP786458:CTQ786458 DDL786458:DDM786458 DNH786458:DNI786458 DXD786458:DXE786458 EGZ786458:EHA786458 EQV786458:EQW786458 FAR786458:FAS786458 FKN786458:FKO786458 FUJ786458:FUK786458 GEF786458:GEG786458 GOB786458:GOC786458 GXX786458:GXY786458 HHT786458:HHU786458 HRP786458:HRQ786458 IBL786458:IBM786458 ILH786458:ILI786458 IVD786458:IVE786458 JEZ786458:JFA786458 JOV786458:JOW786458 JYR786458:JYS786458 KIN786458:KIO786458 KSJ786458:KSK786458 LCF786458:LCG786458 LMB786458:LMC786458 LVX786458:LVY786458 MFT786458:MFU786458 MPP786458:MPQ786458 MZL786458:MZM786458 NJH786458:NJI786458 NTD786458:NTE786458 OCZ786458:ODA786458 OMV786458:OMW786458 OWR786458:OWS786458 PGN786458:PGO786458 PQJ786458:PQK786458 QAF786458:QAG786458 QKB786458:QKC786458 QTX786458:QTY786458 RDT786458:RDU786458 RNP786458:RNQ786458 RXL786458:RXM786458 SHH786458:SHI786458 SRD786458:SRE786458 TAZ786458:TBA786458 TKV786458:TKW786458 TUR786458:TUS786458 UEN786458:UEO786458 UOJ786458:UOK786458 UYF786458:UYG786458 VIB786458:VIC786458 VRX786458:VRY786458 WBT786458:WBU786458 WLP786458:WLQ786458 WVL786458:WVM786458 D851994:E851994 IZ851994:JA851994 SV851994:SW851994 ACR851994:ACS851994 AMN851994:AMO851994 AWJ851994:AWK851994 BGF851994:BGG851994 BQB851994:BQC851994 BZX851994:BZY851994 CJT851994:CJU851994 CTP851994:CTQ851994 DDL851994:DDM851994 DNH851994:DNI851994 DXD851994:DXE851994 EGZ851994:EHA851994 EQV851994:EQW851994 FAR851994:FAS851994 FKN851994:FKO851994 FUJ851994:FUK851994 GEF851994:GEG851994 GOB851994:GOC851994 GXX851994:GXY851994 HHT851994:HHU851994 HRP851994:HRQ851994 IBL851994:IBM851994 ILH851994:ILI851994 IVD851994:IVE851994 JEZ851994:JFA851994 JOV851994:JOW851994 JYR851994:JYS851994 KIN851994:KIO851994 KSJ851994:KSK851994 LCF851994:LCG851994 LMB851994:LMC851994 LVX851994:LVY851994 MFT851994:MFU851994 MPP851994:MPQ851994 MZL851994:MZM851994 NJH851994:NJI851994 NTD851994:NTE851994 OCZ851994:ODA851994 OMV851994:OMW851994 OWR851994:OWS851994 PGN851994:PGO851994 PQJ851994:PQK851994 QAF851994:QAG851994 QKB851994:QKC851994 QTX851994:QTY851994 RDT851994:RDU851994 RNP851994:RNQ851994 RXL851994:RXM851994 SHH851994:SHI851994 SRD851994:SRE851994 TAZ851994:TBA851994 TKV851994:TKW851994 TUR851994:TUS851994 UEN851994:UEO851994 UOJ851994:UOK851994 UYF851994:UYG851994 VIB851994:VIC851994 VRX851994:VRY851994 WBT851994:WBU851994 WLP851994:WLQ851994 WVL851994:WVM851994 D917530:E917530 IZ917530:JA917530 SV917530:SW917530 ACR917530:ACS917530 AMN917530:AMO917530 AWJ917530:AWK917530 BGF917530:BGG917530 BQB917530:BQC917530 BZX917530:BZY917530 CJT917530:CJU917530 CTP917530:CTQ917530 DDL917530:DDM917530 DNH917530:DNI917530 DXD917530:DXE917530 EGZ917530:EHA917530 EQV917530:EQW917530 FAR917530:FAS917530 FKN917530:FKO917530 FUJ917530:FUK917530 GEF917530:GEG917530 GOB917530:GOC917530 GXX917530:GXY917530 HHT917530:HHU917530 HRP917530:HRQ917530 IBL917530:IBM917530 ILH917530:ILI917530 IVD917530:IVE917530 JEZ917530:JFA917530 JOV917530:JOW917530 JYR917530:JYS917530 KIN917530:KIO917530 KSJ917530:KSK917530 LCF917530:LCG917530 LMB917530:LMC917530 LVX917530:LVY917530 MFT917530:MFU917530 MPP917530:MPQ917530 MZL917530:MZM917530 NJH917530:NJI917530 NTD917530:NTE917530 OCZ917530:ODA917530 OMV917530:OMW917530 OWR917530:OWS917530 PGN917530:PGO917530 PQJ917530:PQK917530 QAF917530:QAG917530 QKB917530:QKC917530 QTX917530:QTY917530 RDT917530:RDU917530 RNP917530:RNQ917530 RXL917530:RXM917530 SHH917530:SHI917530 SRD917530:SRE917530 TAZ917530:TBA917530 TKV917530:TKW917530 TUR917530:TUS917530 UEN917530:UEO917530 UOJ917530:UOK917530 UYF917530:UYG917530 VIB917530:VIC917530 VRX917530:VRY917530 WBT917530:WBU917530 WLP917530:WLQ917530 WVL917530:WVM917530 D983066:E983066 IZ983066:JA983066 SV983066:SW983066 ACR983066:ACS983066 AMN983066:AMO983066 AWJ983066:AWK983066 BGF983066:BGG983066 BQB983066:BQC983066 BZX983066:BZY983066 CJT983066:CJU983066 CTP983066:CTQ983066 DDL983066:DDM983066 DNH983066:DNI983066 DXD983066:DXE983066 EGZ983066:EHA983066 EQV983066:EQW983066 FAR983066:FAS983066 FKN983066:FKO983066 FUJ983066:FUK983066 GEF983066:GEG983066 GOB983066:GOC983066 GXX983066:GXY983066 HHT983066:HHU983066 HRP983066:HRQ983066 IBL983066:IBM983066 ILH983066:ILI983066 IVD983066:IVE983066 JEZ983066:JFA983066 JOV983066:JOW983066 JYR983066:JYS983066 KIN983066:KIO983066 KSJ983066:KSK983066 LCF983066:LCG983066 LMB983066:LMC983066 LVX983066:LVY983066 MFT983066:MFU983066 MPP983066:MPQ983066 MZL983066:MZM983066 NJH983066:NJI983066 NTD983066:NTE983066 OCZ983066:ODA983066 OMV983066:OMW983066 OWR983066:OWS983066 PGN983066:PGO983066 PQJ983066:PQK983066 QAF983066:QAG983066 QKB983066:QKC983066 QTX983066:QTY983066 RDT983066:RDU983066 RNP983066:RNQ983066 RXL983066:RXM983066 SHH983066:SHI983066 SRD983066:SRE983066 TAZ983066:TBA983066 TKV983066:TKW983066 TUR983066:TUS983066 UEN983066:UEO983066 UOJ983066:UOK983066 UYF983066:UYG983066 VIB983066:VIC983066 VRX983066:VRY983066 WBT983066:WBU983066 WLP983066:WLQ983066 WVL983066:WVM983066 D44:E44 IZ44:JA44 SV44:SW44 ACR44:ACS44 AMN44:AMO44 AWJ44:AWK44 BGF44:BGG44 BQB44:BQC44 BZX44:BZY44 CJT44:CJU44 CTP44:CTQ44 DDL44:DDM44 DNH44:DNI44 DXD44:DXE44 EGZ44:EHA44 EQV44:EQW44 FAR44:FAS44 FKN44:FKO44 FUJ44:FUK44 GEF44:GEG44 GOB44:GOC44 GXX44:GXY44 HHT44:HHU44 HRP44:HRQ44 IBL44:IBM44 ILH44:ILI44 IVD44:IVE44 JEZ44:JFA44 JOV44:JOW44 JYR44:JYS44 KIN44:KIO44 KSJ44:KSK44 LCF44:LCG44 LMB44:LMC44 LVX44:LVY44 MFT44:MFU44 MPP44:MPQ44 MZL44:MZM44 NJH44:NJI44 NTD44:NTE44 OCZ44:ODA44 OMV44:OMW44 OWR44:OWS44 PGN44:PGO44 PQJ44:PQK44 QAF44:QAG44 QKB44:QKC44 QTX44:QTY44 RDT44:RDU44 RNP44:RNQ44 RXL44:RXM44 SHH44:SHI44 SRD44:SRE44 TAZ44:TBA44 TKV44:TKW44 TUR44:TUS44 UEN44:UEO44 UOJ44:UOK44 UYF44:UYG44 VIB44:VIC44 VRX44:VRY44 WBT44:WBU44 WLP44:WLQ44 WVL44:WVM44 D65580:E65580 IZ65580:JA65580 SV65580:SW65580 ACR65580:ACS65580 AMN65580:AMO65580 AWJ65580:AWK65580 BGF65580:BGG65580 BQB65580:BQC65580 BZX65580:BZY65580 CJT65580:CJU65580 CTP65580:CTQ65580 DDL65580:DDM65580 DNH65580:DNI65580 DXD65580:DXE65580 EGZ65580:EHA65580 EQV65580:EQW65580 FAR65580:FAS65580 FKN65580:FKO65580 FUJ65580:FUK65580 GEF65580:GEG65580 GOB65580:GOC65580 GXX65580:GXY65580 HHT65580:HHU65580 HRP65580:HRQ65580 IBL65580:IBM65580 ILH65580:ILI65580 IVD65580:IVE65580 JEZ65580:JFA65580 JOV65580:JOW65580 JYR65580:JYS65580 KIN65580:KIO65580 KSJ65580:KSK65580 LCF65580:LCG65580 LMB65580:LMC65580 LVX65580:LVY65580 MFT65580:MFU65580 MPP65580:MPQ65580 MZL65580:MZM65580 NJH65580:NJI65580 NTD65580:NTE65580 OCZ65580:ODA65580 OMV65580:OMW65580 OWR65580:OWS65580 PGN65580:PGO65580 PQJ65580:PQK65580 QAF65580:QAG65580 QKB65580:QKC65580 QTX65580:QTY65580 RDT65580:RDU65580 RNP65580:RNQ65580 RXL65580:RXM65580 SHH65580:SHI65580 SRD65580:SRE65580 TAZ65580:TBA65580 TKV65580:TKW65580 TUR65580:TUS65580 UEN65580:UEO65580 UOJ65580:UOK65580 UYF65580:UYG65580 VIB65580:VIC65580 VRX65580:VRY65580 WBT65580:WBU65580 WLP65580:WLQ65580 WVL65580:WVM65580 D131116:E131116 IZ131116:JA131116 SV131116:SW131116 ACR131116:ACS131116 AMN131116:AMO131116 AWJ131116:AWK131116 BGF131116:BGG131116 BQB131116:BQC131116 BZX131116:BZY131116 CJT131116:CJU131116 CTP131116:CTQ131116 DDL131116:DDM131116 DNH131116:DNI131116 DXD131116:DXE131116 EGZ131116:EHA131116 EQV131116:EQW131116 FAR131116:FAS131116 FKN131116:FKO131116 FUJ131116:FUK131116 GEF131116:GEG131116 GOB131116:GOC131116 GXX131116:GXY131116 HHT131116:HHU131116 HRP131116:HRQ131116 IBL131116:IBM131116 ILH131116:ILI131116 IVD131116:IVE131116 JEZ131116:JFA131116 JOV131116:JOW131116 JYR131116:JYS131116 KIN131116:KIO131116 KSJ131116:KSK131116 LCF131116:LCG131116 LMB131116:LMC131116 LVX131116:LVY131116 MFT131116:MFU131116 MPP131116:MPQ131116 MZL131116:MZM131116 NJH131116:NJI131116 NTD131116:NTE131116 OCZ131116:ODA131116 OMV131116:OMW131116 OWR131116:OWS131116 PGN131116:PGO131116 PQJ131116:PQK131116 QAF131116:QAG131116 QKB131116:QKC131116 QTX131116:QTY131116 RDT131116:RDU131116 RNP131116:RNQ131116 RXL131116:RXM131116 SHH131116:SHI131116 SRD131116:SRE131116 TAZ131116:TBA131116 TKV131116:TKW131116 TUR131116:TUS131116 UEN131116:UEO131116 UOJ131116:UOK131116 UYF131116:UYG131116 VIB131116:VIC131116 VRX131116:VRY131116 WBT131116:WBU131116 WLP131116:WLQ131116 WVL131116:WVM131116 D196652:E196652 IZ196652:JA196652 SV196652:SW196652 ACR196652:ACS196652 AMN196652:AMO196652 AWJ196652:AWK196652 BGF196652:BGG196652 BQB196652:BQC196652 BZX196652:BZY196652 CJT196652:CJU196652 CTP196652:CTQ196652 DDL196652:DDM196652 DNH196652:DNI196652 DXD196652:DXE196652 EGZ196652:EHA196652 EQV196652:EQW196652 FAR196652:FAS196652 FKN196652:FKO196652 FUJ196652:FUK196652 GEF196652:GEG196652 GOB196652:GOC196652 GXX196652:GXY196652 HHT196652:HHU196652 HRP196652:HRQ196652 IBL196652:IBM196652 ILH196652:ILI196652 IVD196652:IVE196652 JEZ196652:JFA196652 JOV196652:JOW196652 JYR196652:JYS196652 KIN196652:KIO196652 KSJ196652:KSK196652 LCF196652:LCG196652 LMB196652:LMC196652 LVX196652:LVY196652 MFT196652:MFU196652 MPP196652:MPQ196652 MZL196652:MZM196652 NJH196652:NJI196652 NTD196652:NTE196652 OCZ196652:ODA196652 OMV196652:OMW196652 OWR196652:OWS196652 PGN196652:PGO196652 PQJ196652:PQK196652 QAF196652:QAG196652 QKB196652:QKC196652 QTX196652:QTY196652 RDT196652:RDU196652 RNP196652:RNQ196652 RXL196652:RXM196652 SHH196652:SHI196652 SRD196652:SRE196652 TAZ196652:TBA196652 TKV196652:TKW196652 TUR196652:TUS196652 UEN196652:UEO196652 UOJ196652:UOK196652 UYF196652:UYG196652 VIB196652:VIC196652 VRX196652:VRY196652 WBT196652:WBU196652 WLP196652:WLQ196652 WVL196652:WVM196652 D262188:E262188 IZ262188:JA262188 SV262188:SW262188 ACR262188:ACS262188 AMN262188:AMO262188 AWJ262188:AWK262188 BGF262188:BGG262188 BQB262188:BQC262188 BZX262188:BZY262188 CJT262188:CJU262188 CTP262188:CTQ262188 DDL262188:DDM262188 DNH262188:DNI262188 DXD262188:DXE262188 EGZ262188:EHA262188 EQV262188:EQW262188 FAR262188:FAS262188 FKN262188:FKO262188 FUJ262188:FUK262188 GEF262188:GEG262188 GOB262188:GOC262188 GXX262188:GXY262188 HHT262188:HHU262188 HRP262188:HRQ262188 IBL262188:IBM262188 ILH262188:ILI262188 IVD262188:IVE262188 JEZ262188:JFA262188 JOV262188:JOW262188 JYR262188:JYS262188 KIN262188:KIO262188 KSJ262188:KSK262188 LCF262188:LCG262188 LMB262188:LMC262188 LVX262188:LVY262188 MFT262188:MFU262188 MPP262188:MPQ262188 MZL262188:MZM262188 NJH262188:NJI262188 NTD262188:NTE262188 OCZ262188:ODA262188 OMV262188:OMW262188 OWR262188:OWS262188 PGN262188:PGO262188 PQJ262188:PQK262188 QAF262188:QAG262188 QKB262188:QKC262188 QTX262188:QTY262188 RDT262188:RDU262188 RNP262188:RNQ262188 RXL262188:RXM262188 SHH262188:SHI262188 SRD262188:SRE262188 TAZ262188:TBA262188 TKV262188:TKW262188 TUR262188:TUS262188 UEN262188:UEO262188 UOJ262188:UOK262188 UYF262188:UYG262188 VIB262188:VIC262188 VRX262188:VRY262188 WBT262188:WBU262188 WLP262188:WLQ262188 WVL262188:WVM262188 D327724:E327724 IZ327724:JA327724 SV327724:SW327724 ACR327724:ACS327724 AMN327724:AMO327724 AWJ327724:AWK327724 BGF327724:BGG327724 BQB327724:BQC327724 BZX327724:BZY327724 CJT327724:CJU327724 CTP327724:CTQ327724 DDL327724:DDM327724 DNH327724:DNI327724 DXD327724:DXE327724 EGZ327724:EHA327724 EQV327724:EQW327724 FAR327724:FAS327724 FKN327724:FKO327724 FUJ327724:FUK327724 GEF327724:GEG327724 GOB327724:GOC327724 GXX327724:GXY327724 HHT327724:HHU327724 HRP327724:HRQ327724 IBL327724:IBM327724 ILH327724:ILI327724 IVD327724:IVE327724 JEZ327724:JFA327724 JOV327724:JOW327724 JYR327724:JYS327724 KIN327724:KIO327724 KSJ327724:KSK327724 LCF327724:LCG327724 LMB327724:LMC327724 LVX327724:LVY327724 MFT327724:MFU327724 MPP327724:MPQ327724 MZL327724:MZM327724 NJH327724:NJI327724 NTD327724:NTE327724 OCZ327724:ODA327724 OMV327724:OMW327724 OWR327724:OWS327724 PGN327724:PGO327724 PQJ327724:PQK327724 QAF327724:QAG327724 QKB327724:QKC327724 QTX327724:QTY327724 RDT327724:RDU327724 RNP327724:RNQ327724 RXL327724:RXM327724 SHH327724:SHI327724 SRD327724:SRE327724 TAZ327724:TBA327724 TKV327724:TKW327724 TUR327724:TUS327724 UEN327724:UEO327724 UOJ327724:UOK327724 UYF327724:UYG327724 VIB327724:VIC327724 VRX327724:VRY327724 WBT327724:WBU327724 WLP327724:WLQ327724 WVL327724:WVM327724 D393260:E393260 IZ393260:JA393260 SV393260:SW393260 ACR393260:ACS393260 AMN393260:AMO393260 AWJ393260:AWK393260 BGF393260:BGG393260 BQB393260:BQC393260 BZX393260:BZY393260 CJT393260:CJU393260 CTP393260:CTQ393260 DDL393260:DDM393260 DNH393260:DNI393260 DXD393260:DXE393260 EGZ393260:EHA393260 EQV393260:EQW393260 FAR393260:FAS393260 FKN393260:FKO393260 FUJ393260:FUK393260 GEF393260:GEG393260 GOB393260:GOC393260 GXX393260:GXY393260 HHT393260:HHU393260 HRP393260:HRQ393260 IBL393260:IBM393260 ILH393260:ILI393260 IVD393260:IVE393260 JEZ393260:JFA393260 JOV393260:JOW393260 JYR393260:JYS393260 KIN393260:KIO393260 KSJ393260:KSK393260 LCF393260:LCG393260 LMB393260:LMC393260 LVX393260:LVY393260 MFT393260:MFU393260 MPP393260:MPQ393260 MZL393260:MZM393260 NJH393260:NJI393260 NTD393260:NTE393260 OCZ393260:ODA393260 OMV393260:OMW393260 OWR393260:OWS393260 PGN393260:PGO393260 PQJ393260:PQK393260 QAF393260:QAG393260 QKB393260:QKC393260 QTX393260:QTY393260 RDT393260:RDU393260 RNP393260:RNQ393260 RXL393260:RXM393260 SHH393260:SHI393260 SRD393260:SRE393260 TAZ393260:TBA393260 TKV393260:TKW393260 TUR393260:TUS393260 UEN393260:UEO393260 UOJ393260:UOK393260 UYF393260:UYG393260 VIB393260:VIC393260 VRX393260:VRY393260 WBT393260:WBU393260 WLP393260:WLQ393260 WVL393260:WVM393260 D458796:E458796 IZ458796:JA458796 SV458796:SW458796 ACR458796:ACS458796 AMN458796:AMO458796 AWJ458796:AWK458796 BGF458796:BGG458796 BQB458796:BQC458796 BZX458796:BZY458796 CJT458796:CJU458796 CTP458796:CTQ458796 DDL458796:DDM458796 DNH458796:DNI458796 DXD458796:DXE458796 EGZ458796:EHA458796 EQV458796:EQW458796 FAR458796:FAS458796 FKN458796:FKO458796 FUJ458796:FUK458796 GEF458796:GEG458796 GOB458796:GOC458796 GXX458796:GXY458796 HHT458796:HHU458796 HRP458796:HRQ458796 IBL458796:IBM458796 ILH458796:ILI458796 IVD458796:IVE458796 JEZ458796:JFA458796 JOV458796:JOW458796 JYR458796:JYS458796 KIN458796:KIO458796 KSJ458796:KSK458796 LCF458796:LCG458796 LMB458796:LMC458796 LVX458796:LVY458796 MFT458796:MFU458796 MPP458796:MPQ458796 MZL458796:MZM458796 NJH458796:NJI458796 NTD458796:NTE458796 OCZ458796:ODA458796 OMV458796:OMW458796 OWR458796:OWS458796 PGN458796:PGO458796 PQJ458796:PQK458796 QAF458796:QAG458796 QKB458796:QKC458796 QTX458796:QTY458796 RDT458796:RDU458796 RNP458796:RNQ458796 RXL458796:RXM458796 SHH458796:SHI458796 SRD458796:SRE458796 TAZ458796:TBA458796 TKV458796:TKW458796 TUR458796:TUS458796 UEN458796:UEO458796 UOJ458796:UOK458796 UYF458796:UYG458796 VIB458796:VIC458796 VRX458796:VRY458796 WBT458796:WBU458796 WLP458796:WLQ458796 WVL458796:WVM458796 D524332:E524332 IZ524332:JA524332 SV524332:SW524332 ACR524332:ACS524332 AMN524332:AMO524332 AWJ524332:AWK524332 BGF524332:BGG524332 BQB524332:BQC524332 BZX524332:BZY524332 CJT524332:CJU524332 CTP524332:CTQ524332 DDL524332:DDM524332 DNH524332:DNI524332 DXD524332:DXE524332 EGZ524332:EHA524332 EQV524332:EQW524332 FAR524332:FAS524332 FKN524332:FKO524332 FUJ524332:FUK524332 GEF524332:GEG524332 GOB524332:GOC524332 GXX524332:GXY524332 HHT524332:HHU524332 HRP524332:HRQ524332 IBL524332:IBM524332 ILH524332:ILI524332 IVD524332:IVE524332 JEZ524332:JFA524332 JOV524332:JOW524332 JYR524332:JYS524332 KIN524332:KIO524332 KSJ524332:KSK524332 LCF524332:LCG524332 LMB524332:LMC524332 LVX524332:LVY524332 MFT524332:MFU524332 MPP524332:MPQ524332 MZL524332:MZM524332 NJH524332:NJI524332 NTD524332:NTE524332 OCZ524332:ODA524332 OMV524332:OMW524332 OWR524332:OWS524332 PGN524332:PGO524332 PQJ524332:PQK524332 QAF524332:QAG524332 QKB524332:QKC524332 QTX524332:QTY524332 RDT524332:RDU524332 RNP524332:RNQ524332 RXL524332:RXM524332 SHH524332:SHI524332 SRD524332:SRE524332 TAZ524332:TBA524332 TKV524332:TKW524332 TUR524332:TUS524332 UEN524332:UEO524332 UOJ524332:UOK524332 UYF524332:UYG524332 VIB524332:VIC524332 VRX524332:VRY524332 WBT524332:WBU524332 WLP524332:WLQ524332 WVL524332:WVM524332 D589868:E589868 IZ589868:JA589868 SV589868:SW589868 ACR589868:ACS589868 AMN589868:AMO589868 AWJ589868:AWK589868 BGF589868:BGG589868 BQB589868:BQC589868 BZX589868:BZY589868 CJT589868:CJU589868 CTP589868:CTQ589868 DDL589868:DDM589868 DNH589868:DNI589868 DXD589868:DXE589868 EGZ589868:EHA589868 EQV589868:EQW589868 FAR589868:FAS589868 FKN589868:FKO589868 FUJ589868:FUK589868 GEF589868:GEG589868 GOB589868:GOC589868 GXX589868:GXY589868 HHT589868:HHU589868 HRP589868:HRQ589868 IBL589868:IBM589868 ILH589868:ILI589868 IVD589868:IVE589868 JEZ589868:JFA589868 JOV589868:JOW589868 JYR589868:JYS589868 KIN589868:KIO589868 KSJ589868:KSK589868 LCF589868:LCG589868 LMB589868:LMC589868 LVX589868:LVY589868 MFT589868:MFU589868 MPP589868:MPQ589868 MZL589868:MZM589868 NJH589868:NJI589868 NTD589868:NTE589868 OCZ589868:ODA589868 OMV589868:OMW589868 OWR589868:OWS589868 PGN589868:PGO589868 PQJ589868:PQK589868 QAF589868:QAG589868 QKB589868:QKC589868 QTX589868:QTY589868 RDT589868:RDU589868 RNP589868:RNQ589868 RXL589868:RXM589868 SHH589868:SHI589868 SRD589868:SRE589868 TAZ589868:TBA589868 TKV589868:TKW589868 TUR589868:TUS589868 UEN589868:UEO589868 UOJ589868:UOK589868 UYF589868:UYG589868 VIB589868:VIC589868 VRX589868:VRY589868 WBT589868:WBU589868 WLP589868:WLQ589868 WVL589868:WVM589868 D655404:E655404 IZ655404:JA655404 SV655404:SW655404 ACR655404:ACS655404 AMN655404:AMO655404 AWJ655404:AWK655404 BGF655404:BGG655404 BQB655404:BQC655404 BZX655404:BZY655404 CJT655404:CJU655404 CTP655404:CTQ655404 DDL655404:DDM655404 DNH655404:DNI655404 DXD655404:DXE655404 EGZ655404:EHA655404 EQV655404:EQW655404 FAR655404:FAS655404 FKN655404:FKO655404 FUJ655404:FUK655404 GEF655404:GEG655404 GOB655404:GOC655404 GXX655404:GXY655404 HHT655404:HHU655404 HRP655404:HRQ655404 IBL655404:IBM655404 ILH655404:ILI655404 IVD655404:IVE655404 JEZ655404:JFA655404 JOV655404:JOW655404 JYR655404:JYS655404 KIN655404:KIO655404 KSJ655404:KSK655404 LCF655404:LCG655404 LMB655404:LMC655404 LVX655404:LVY655404 MFT655404:MFU655404 MPP655404:MPQ655404 MZL655404:MZM655404 NJH655404:NJI655404 NTD655404:NTE655404 OCZ655404:ODA655404 OMV655404:OMW655404 OWR655404:OWS655404 PGN655404:PGO655404 PQJ655404:PQK655404 QAF655404:QAG655404 QKB655404:QKC655404 QTX655404:QTY655404 RDT655404:RDU655404 RNP655404:RNQ655404 RXL655404:RXM655404 SHH655404:SHI655404 SRD655404:SRE655404 TAZ655404:TBA655404 TKV655404:TKW655404 TUR655404:TUS655404 UEN655404:UEO655404 UOJ655404:UOK655404 UYF655404:UYG655404 VIB655404:VIC655404 VRX655404:VRY655404 WBT655404:WBU655404 WLP655404:WLQ655404 WVL655404:WVM655404 D720940:E720940 IZ720940:JA720940 SV720940:SW720940 ACR720940:ACS720940 AMN720940:AMO720940 AWJ720940:AWK720940 BGF720940:BGG720940 BQB720940:BQC720940 BZX720940:BZY720940 CJT720940:CJU720940 CTP720940:CTQ720940 DDL720940:DDM720940 DNH720940:DNI720940 DXD720940:DXE720940 EGZ720940:EHA720940 EQV720940:EQW720940 FAR720940:FAS720940 FKN720940:FKO720940 FUJ720940:FUK720940 GEF720940:GEG720940 GOB720940:GOC720940 GXX720940:GXY720940 HHT720940:HHU720940 HRP720940:HRQ720940 IBL720940:IBM720940 ILH720940:ILI720940 IVD720940:IVE720940 JEZ720940:JFA720940 JOV720940:JOW720940 JYR720940:JYS720940 KIN720940:KIO720940 KSJ720940:KSK720940 LCF720940:LCG720940 LMB720940:LMC720940 LVX720940:LVY720940 MFT720940:MFU720940 MPP720940:MPQ720940 MZL720940:MZM720940 NJH720940:NJI720940 NTD720940:NTE720940 OCZ720940:ODA720940 OMV720940:OMW720940 OWR720940:OWS720940 PGN720940:PGO720940 PQJ720940:PQK720940 QAF720940:QAG720940 QKB720940:QKC720940 QTX720940:QTY720940 RDT720940:RDU720940 RNP720940:RNQ720940 RXL720940:RXM720940 SHH720940:SHI720940 SRD720940:SRE720940 TAZ720940:TBA720940 TKV720940:TKW720940 TUR720940:TUS720940 UEN720940:UEO720940 UOJ720940:UOK720940 UYF720940:UYG720940 VIB720940:VIC720940 VRX720940:VRY720940 WBT720940:WBU720940 WLP720940:WLQ720940 WVL720940:WVM720940 D786476:E786476 IZ786476:JA786476 SV786476:SW786476 ACR786476:ACS786476 AMN786476:AMO786476 AWJ786476:AWK786476 BGF786476:BGG786476 BQB786476:BQC786476 BZX786476:BZY786476 CJT786476:CJU786476 CTP786476:CTQ786476 DDL786476:DDM786476 DNH786476:DNI786476 DXD786476:DXE786476 EGZ786476:EHA786476 EQV786476:EQW786476 FAR786476:FAS786476 FKN786476:FKO786476 FUJ786476:FUK786476 GEF786476:GEG786476 GOB786476:GOC786476 GXX786476:GXY786476 HHT786476:HHU786476 HRP786476:HRQ786476 IBL786476:IBM786476 ILH786476:ILI786476 IVD786476:IVE786476 JEZ786476:JFA786476 JOV786476:JOW786476 JYR786476:JYS786476 KIN786476:KIO786476 KSJ786476:KSK786476 LCF786476:LCG786476 LMB786476:LMC786476 LVX786476:LVY786476 MFT786476:MFU786476 MPP786476:MPQ786476 MZL786476:MZM786476 NJH786476:NJI786476 NTD786476:NTE786476 OCZ786476:ODA786476 OMV786476:OMW786476 OWR786476:OWS786476 PGN786476:PGO786476 PQJ786476:PQK786476 QAF786476:QAG786476 QKB786476:QKC786476 QTX786476:QTY786476 RDT786476:RDU786476 RNP786476:RNQ786476 RXL786476:RXM786476 SHH786476:SHI786476 SRD786476:SRE786476 TAZ786476:TBA786476 TKV786476:TKW786476 TUR786476:TUS786476 UEN786476:UEO786476 UOJ786476:UOK786476 UYF786476:UYG786476 VIB786476:VIC786476 VRX786476:VRY786476 WBT786476:WBU786476 WLP786476:WLQ786476 WVL786476:WVM786476 D852012:E852012 IZ852012:JA852012 SV852012:SW852012 ACR852012:ACS852012 AMN852012:AMO852012 AWJ852012:AWK852012 BGF852012:BGG852012 BQB852012:BQC852012 BZX852012:BZY852012 CJT852012:CJU852012 CTP852012:CTQ852012 DDL852012:DDM852012 DNH852012:DNI852012 DXD852012:DXE852012 EGZ852012:EHA852012 EQV852012:EQW852012 FAR852012:FAS852012 FKN852012:FKO852012 FUJ852012:FUK852012 GEF852012:GEG852012 GOB852012:GOC852012 GXX852012:GXY852012 HHT852012:HHU852012 HRP852012:HRQ852012 IBL852012:IBM852012 ILH852012:ILI852012 IVD852012:IVE852012 JEZ852012:JFA852012 JOV852012:JOW852012 JYR852012:JYS852012 KIN852012:KIO852012 KSJ852012:KSK852012 LCF852012:LCG852012 LMB852012:LMC852012 LVX852012:LVY852012 MFT852012:MFU852012 MPP852012:MPQ852012 MZL852012:MZM852012 NJH852012:NJI852012 NTD852012:NTE852012 OCZ852012:ODA852012 OMV852012:OMW852012 OWR852012:OWS852012 PGN852012:PGO852012 PQJ852012:PQK852012 QAF852012:QAG852012 QKB852012:QKC852012 QTX852012:QTY852012 RDT852012:RDU852012 RNP852012:RNQ852012 RXL852012:RXM852012 SHH852012:SHI852012 SRD852012:SRE852012 TAZ852012:TBA852012 TKV852012:TKW852012 TUR852012:TUS852012 UEN852012:UEO852012 UOJ852012:UOK852012 UYF852012:UYG852012 VIB852012:VIC852012 VRX852012:VRY852012 WBT852012:WBU852012 WLP852012:WLQ852012 WVL852012:WVM852012 D917548:E917548 IZ917548:JA917548 SV917548:SW917548 ACR917548:ACS917548 AMN917548:AMO917548 AWJ917548:AWK917548 BGF917548:BGG917548 BQB917548:BQC917548 BZX917548:BZY917548 CJT917548:CJU917548 CTP917548:CTQ917548 DDL917548:DDM917548 DNH917548:DNI917548 DXD917548:DXE917548 EGZ917548:EHA917548 EQV917548:EQW917548 FAR917548:FAS917548 FKN917548:FKO917548 FUJ917548:FUK917548 GEF917548:GEG917548 GOB917548:GOC917548 GXX917548:GXY917548 HHT917548:HHU917548 HRP917548:HRQ917548 IBL917548:IBM917548 ILH917548:ILI917548 IVD917548:IVE917548 JEZ917548:JFA917548 JOV917548:JOW917548 JYR917548:JYS917548 KIN917548:KIO917548 KSJ917548:KSK917548 LCF917548:LCG917548 LMB917548:LMC917548 LVX917548:LVY917548 MFT917548:MFU917548 MPP917548:MPQ917548 MZL917548:MZM917548 NJH917548:NJI917548 NTD917548:NTE917548 OCZ917548:ODA917548 OMV917548:OMW917548 OWR917548:OWS917548 PGN917548:PGO917548 PQJ917548:PQK917548 QAF917548:QAG917548 QKB917548:QKC917548 QTX917548:QTY917548 RDT917548:RDU917548 RNP917548:RNQ917548 RXL917548:RXM917548 SHH917548:SHI917548 SRD917548:SRE917548 TAZ917548:TBA917548 TKV917548:TKW917548 TUR917548:TUS917548 UEN917548:UEO917548 UOJ917548:UOK917548 UYF917548:UYG917548 VIB917548:VIC917548 VRX917548:VRY917548 WBT917548:WBU917548 WLP917548:WLQ917548 WVL917548:WVM917548 D983084:E983084 IZ983084:JA983084 SV983084:SW983084 ACR983084:ACS983084 AMN983084:AMO983084 AWJ983084:AWK983084 BGF983084:BGG983084 BQB983084:BQC983084 BZX983084:BZY983084 CJT983084:CJU983084 CTP983084:CTQ983084 DDL983084:DDM983084 DNH983084:DNI983084 DXD983084:DXE983084 EGZ983084:EHA983084 EQV983084:EQW983084 FAR983084:FAS983084 FKN983084:FKO983084 FUJ983084:FUK983084 GEF983084:GEG983084 GOB983084:GOC983084 GXX983084:GXY983084 HHT983084:HHU983084 HRP983084:HRQ983084 IBL983084:IBM983084 ILH983084:ILI983084 IVD983084:IVE983084 JEZ983084:JFA983084 JOV983084:JOW983084 JYR983084:JYS983084 KIN983084:KIO983084 KSJ983084:KSK983084 LCF983084:LCG983084 LMB983084:LMC983084 LVX983084:LVY983084 MFT983084:MFU983084 MPP983084:MPQ983084 MZL983084:MZM983084 NJH983084:NJI983084 NTD983084:NTE983084 OCZ983084:ODA983084 OMV983084:OMW983084 OWR983084:OWS983084 PGN983084:PGO983084 PQJ983084:PQK983084 QAF983084:QAG983084 QKB983084:QKC983084 QTX983084:QTY983084 RDT983084:RDU983084 RNP983084:RNQ983084 RXL983084:RXM983084 SHH983084:SHI983084 SRD983084:SRE983084 TAZ983084:TBA983084 TKV983084:TKW983084 TUR983084:TUS983084 UEN983084:UEO983084 UOJ983084:UOK983084 UYF983084:UYG983084 VIB983084:VIC983084 VRX983084:VRY983084 WBT983084:WBU983084 WLP983084:WLQ983084 WVL983084:WVM983084 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D65582:E65582 IZ65582:JA65582 SV65582:SW65582 ACR65582:ACS65582 AMN65582:AMO65582 AWJ65582:AWK65582 BGF65582:BGG65582 BQB65582:BQC65582 BZX65582:BZY65582 CJT65582:CJU65582 CTP65582:CTQ65582 DDL65582:DDM65582 DNH65582:DNI65582 DXD65582:DXE65582 EGZ65582:EHA65582 EQV65582:EQW65582 FAR65582:FAS65582 FKN65582:FKO65582 FUJ65582:FUK65582 GEF65582:GEG65582 GOB65582:GOC65582 GXX65582:GXY65582 HHT65582:HHU65582 HRP65582:HRQ65582 IBL65582:IBM65582 ILH65582:ILI65582 IVD65582:IVE65582 JEZ65582:JFA65582 JOV65582:JOW65582 JYR65582:JYS65582 KIN65582:KIO65582 KSJ65582:KSK65582 LCF65582:LCG65582 LMB65582:LMC65582 LVX65582:LVY65582 MFT65582:MFU65582 MPP65582:MPQ65582 MZL65582:MZM65582 NJH65582:NJI65582 NTD65582:NTE65582 OCZ65582:ODA65582 OMV65582:OMW65582 OWR65582:OWS65582 PGN65582:PGO65582 PQJ65582:PQK65582 QAF65582:QAG65582 QKB65582:QKC65582 QTX65582:QTY65582 RDT65582:RDU65582 RNP65582:RNQ65582 RXL65582:RXM65582 SHH65582:SHI65582 SRD65582:SRE65582 TAZ65582:TBA65582 TKV65582:TKW65582 TUR65582:TUS65582 UEN65582:UEO65582 UOJ65582:UOK65582 UYF65582:UYG65582 VIB65582:VIC65582 VRX65582:VRY65582 WBT65582:WBU65582 WLP65582:WLQ65582 WVL65582:WVM65582 D131118:E131118 IZ131118:JA131118 SV131118:SW131118 ACR131118:ACS131118 AMN131118:AMO131118 AWJ131118:AWK131118 BGF131118:BGG131118 BQB131118:BQC131118 BZX131118:BZY131118 CJT131118:CJU131118 CTP131118:CTQ131118 DDL131118:DDM131118 DNH131118:DNI131118 DXD131118:DXE131118 EGZ131118:EHA131118 EQV131118:EQW131118 FAR131118:FAS131118 FKN131118:FKO131118 FUJ131118:FUK131118 GEF131118:GEG131118 GOB131118:GOC131118 GXX131118:GXY131118 HHT131118:HHU131118 HRP131118:HRQ131118 IBL131118:IBM131118 ILH131118:ILI131118 IVD131118:IVE131118 JEZ131118:JFA131118 JOV131118:JOW131118 JYR131118:JYS131118 KIN131118:KIO131118 KSJ131118:KSK131118 LCF131118:LCG131118 LMB131118:LMC131118 LVX131118:LVY131118 MFT131118:MFU131118 MPP131118:MPQ131118 MZL131118:MZM131118 NJH131118:NJI131118 NTD131118:NTE131118 OCZ131118:ODA131118 OMV131118:OMW131118 OWR131118:OWS131118 PGN131118:PGO131118 PQJ131118:PQK131118 QAF131118:QAG131118 QKB131118:QKC131118 QTX131118:QTY131118 RDT131118:RDU131118 RNP131118:RNQ131118 RXL131118:RXM131118 SHH131118:SHI131118 SRD131118:SRE131118 TAZ131118:TBA131118 TKV131118:TKW131118 TUR131118:TUS131118 UEN131118:UEO131118 UOJ131118:UOK131118 UYF131118:UYG131118 VIB131118:VIC131118 VRX131118:VRY131118 WBT131118:WBU131118 WLP131118:WLQ131118 WVL131118:WVM131118 D196654:E196654 IZ196654:JA196654 SV196654:SW196654 ACR196654:ACS196654 AMN196654:AMO196654 AWJ196654:AWK196654 BGF196654:BGG196654 BQB196654:BQC196654 BZX196654:BZY196654 CJT196654:CJU196654 CTP196654:CTQ196654 DDL196654:DDM196654 DNH196654:DNI196654 DXD196654:DXE196654 EGZ196654:EHA196654 EQV196654:EQW196654 FAR196654:FAS196654 FKN196654:FKO196654 FUJ196654:FUK196654 GEF196654:GEG196654 GOB196654:GOC196654 GXX196654:GXY196654 HHT196654:HHU196654 HRP196654:HRQ196654 IBL196654:IBM196654 ILH196654:ILI196654 IVD196654:IVE196654 JEZ196654:JFA196654 JOV196654:JOW196654 JYR196654:JYS196654 KIN196654:KIO196654 KSJ196654:KSK196654 LCF196654:LCG196654 LMB196654:LMC196654 LVX196654:LVY196654 MFT196654:MFU196654 MPP196654:MPQ196654 MZL196654:MZM196654 NJH196654:NJI196654 NTD196654:NTE196654 OCZ196654:ODA196654 OMV196654:OMW196654 OWR196654:OWS196654 PGN196654:PGO196654 PQJ196654:PQK196654 QAF196654:QAG196654 QKB196654:QKC196654 QTX196654:QTY196654 RDT196654:RDU196654 RNP196654:RNQ196654 RXL196654:RXM196654 SHH196654:SHI196654 SRD196654:SRE196654 TAZ196654:TBA196654 TKV196654:TKW196654 TUR196654:TUS196654 UEN196654:UEO196654 UOJ196654:UOK196654 UYF196654:UYG196654 VIB196654:VIC196654 VRX196654:VRY196654 WBT196654:WBU196654 WLP196654:WLQ196654 WVL196654:WVM196654 D262190:E262190 IZ262190:JA262190 SV262190:SW262190 ACR262190:ACS262190 AMN262190:AMO262190 AWJ262190:AWK262190 BGF262190:BGG262190 BQB262190:BQC262190 BZX262190:BZY262190 CJT262190:CJU262190 CTP262190:CTQ262190 DDL262190:DDM262190 DNH262190:DNI262190 DXD262190:DXE262190 EGZ262190:EHA262190 EQV262190:EQW262190 FAR262190:FAS262190 FKN262190:FKO262190 FUJ262190:FUK262190 GEF262190:GEG262190 GOB262190:GOC262190 GXX262190:GXY262190 HHT262190:HHU262190 HRP262190:HRQ262190 IBL262190:IBM262190 ILH262190:ILI262190 IVD262190:IVE262190 JEZ262190:JFA262190 JOV262190:JOW262190 JYR262190:JYS262190 KIN262190:KIO262190 KSJ262190:KSK262190 LCF262190:LCG262190 LMB262190:LMC262190 LVX262190:LVY262190 MFT262190:MFU262190 MPP262190:MPQ262190 MZL262190:MZM262190 NJH262190:NJI262190 NTD262190:NTE262190 OCZ262190:ODA262190 OMV262190:OMW262190 OWR262190:OWS262190 PGN262190:PGO262190 PQJ262190:PQK262190 QAF262190:QAG262190 QKB262190:QKC262190 QTX262190:QTY262190 RDT262190:RDU262190 RNP262190:RNQ262190 RXL262190:RXM262190 SHH262190:SHI262190 SRD262190:SRE262190 TAZ262190:TBA262190 TKV262190:TKW262190 TUR262190:TUS262190 UEN262190:UEO262190 UOJ262190:UOK262190 UYF262190:UYG262190 VIB262190:VIC262190 VRX262190:VRY262190 WBT262190:WBU262190 WLP262190:WLQ262190 WVL262190:WVM262190 D327726:E327726 IZ327726:JA327726 SV327726:SW327726 ACR327726:ACS327726 AMN327726:AMO327726 AWJ327726:AWK327726 BGF327726:BGG327726 BQB327726:BQC327726 BZX327726:BZY327726 CJT327726:CJU327726 CTP327726:CTQ327726 DDL327726:DDM327726 DNH327726:DNI327726 DXD327726:DXE327726 EGZ327726:EHA327726 EQV327726:EQW327726 FAR327726:FAS327726 FKN327726:FKO327726 FUJ327726:FUK327726 GEF327726:GEG327726 GOB327726:GOC327726 GXX327726:GXY327726 HHT327726:HHU327726 HRP327726:HRQ327726 IBL327726:IBM327726 ILH327726:ILI327726 IVD327726:IVE327726 JEZ327726:JFA327726 JOV327726:JOW327726 JYR327726:JYS327726 KIN327726:KIO327726 KSJ327726:KSK327726 LCF327726:LCG327726 LMB327726:LMC327726 LVX327726:LVY327726 MFT327726:MFU327726 MPP327726:MPQ327726 MZL327726:MZM327726 NJH327726:NJI327726 NTD327726:NTE327726 OCZ327726:ODA327726 OMV327726:OMW327726 OWR327726:OWS327726 PGN327726:PGO327726 PQJ327726:PQK327726 QAF327726:QAG327726 QKB327726:QKC327726 QTX327726:QTY327726 RDT327726:RDU327726 RNP327726:RNQ327726 RXL327726:RXM327726 SHH327726:SHI327726 SRD327726:SRE327726 TAZ327726:TBA327726 TKV327726:TKW327726 TUR327726:TUS327726 UEN327726:UEO327726 UOJ327726:UOK327726 UYF327726:UYG327726 VIB327726:VIC327726 VRX327726:VRY327726 WBT327726:WBU327726 WLP327726:WLQ327726 WVL327726:WVM327726 D393262:E393262 IZ393262:JA393262 SV393262:SW393262 ACR393262:ACS393262 AMN393262:AMO393262 AWJ393262:AWK393262 BGF393262:BGG393262 BQB393262:BQC393262 BZX393262:BZY393262 CJT393262:CJU393262 CTP393262:CTQ393262 DDL393262:DDM393262 DNH393262:DNI393262 DXD393262:DXE393262 EGZ393262:EHA393262 EQV393262:EQW393262 FAR393262:FAS393262 FKN393262:FKO393262 FUJ393262:FUK393262 GEF393262:GEG393262 GOB393262:GOC393262 GXX393262:GXY393262 HHT393262:HHU393262 HRP393262:HRQ393262 IBL393262:IBM393262 ILH393262:ILI393262 IVD393262:IVE393262 JEZ393262:JFA393262 JOV393262:JOW393262 JYR393262:JYS393262 KIN393262:KIO393262 KSJ393262:KSK393262 LCF393262:LCG393262 LMB393262:LMC393262 LVX393262:LVY393262 MFT393262:MFU393262 MPP393262:MPQ393262 MZL393262:MZM393262 NJH393262:NJI393262 NTD393262:NTE393262 OCZ393262:ODA393262 OMV393262:OMW393262 OWR393262:OWS393262 PGN393262:PGO393262 PQJ393262:PQK393262 QAF393262:QAG393262 QKB393262:QKC393262 QTX393262:QTY393262 RDT393262:RDU393262 RNP393262:RNQ393262 RXL393262:RXM393262 SHH393262:SHI393262 SRD393262:SRE393262 TAZ393262:TBA393262 TKV393262:TKW393262 TUR393262:TUS393262 UEN393262:UEO393262 UOJ393262:UOK393262 UYF393262:UYG393262 VIB393262:VIC393262 VRX393262:VRY393262 WBT393262:WBU393262 WLP393262:WLQ393262 WVL393262:WVM393262 D458798:E458798 IZ458798:JA458798 SV458798:SW458798 ACR458798:ACS458798 AMN458798:AMO458798 AWJ458798:AWK458798 BGF458798:BGG458798 BQB458798:BQC458798 BZX458798:BZY458798 CJT458798:CJU458798 CTP458798:CTQ458798 DDL458798:DDM458798 DNH458798:DNI458798 DXD458798:DXE458798 EGZ458798:EHA458798 EQV458798:EQW458798 FAR458798:FAS458798 FKN458798:FKO458798 FUJ458798:FUK458798 GEF458798:GEG458798 GOB458798:GOC458798 GXX458798:GXY458798 HHT458798:HHU458798 HRP458798:HRQ458798 IBL458798:IBM458798 ILH458798:ILI458798 IVD458798:IVE458798 JEZ458798:JFA458798 JOV458798:JOW458798 JYR458798:JYS458798 KIN458798:KIO458798 KSJ458798:KSK458798 LCF458798:LCG458798 LMB458798:LMC458798 LVX458798:LVY458798 MFT458798:MFU458798 MPP458798:MPQ458798 MZL458798:MZM458798 NJH458798:NJI458798 NTD458798:NTE458798 OCZ458798:ODA458798 OMV458798:OMW458798 OWR458798:OWS458798 PGN458798:PGO458798 PQJ458798:PQK458798 QAF458798:QAG458798 QKB458798:QKC458798 QTX458798:QTY458798 RDT458798:RDU458798 RNP458798:RNQ458798 RXL458798:RXM458798 SHH458798:SHI458798 SRD458798:SRE458798 TAZ458798:TBA458798 TKV458798:TKW458798 TUR458798:TUS458798 UEN458798:UEO458798 UOJ458798:UOK458798 UYF458798:UYG458798 VIB458798:VIC458798 VRX458798:VRY458798 WBT458798:WBU458798 WLP458798:WLQ458798 WVL458798:WVM458798 D524334:E524334 IZ524334:JA524334 SV524334:SW524334 ACR524334:ACS524334 AMN524334:AMO524334 AWJ524334:AWK524334 BGF524334:BGG524334 BQB524334:BQC524334 BZX524334:BZY524334 CJT524334:CJU524334 CTP524334:CTQ524334 DDL524334:DDM524334 DNH524334:DNI524334 DXD524334:DXE524334 EGZ524334:EHA524334 EQV524334:EQW524334 FAR524334:FAS524334 FKN524334:FKO524334 FUJ524334:FUK524334 GEF524334:GEG524334 GOB524334:GOC524334 GXX524334:GXY524334 HHT524334:HHU524334 HRP524334:HRQ524334 IBL524334:IBM524334 ILH524334:ILI524334 IVD524334:IVE524334 JEZ524334:JFA524334 JOV524334:JOW524334 JYR524334:JYS524334 KIN524334:KIO524334 KSJ524334:KSK524334 LCF524334:LCG524334 LMB524334:LMC524334 LVX524334:LVY524334 MFT524334:MFU524334 MPP524334:MPQ524334 MZL524334:MZM524334 NJH524334:NJI524334 NTD524334:NTE524334 OCZ524334:ODA524334 OMV524334:OMW524334 OWR524334:OWS524334 PGN524334:PGO524334 PQJ524334:PQK524334 QAF524334:QAG524334 QKB524334:QKC524334 QTX524334:QTY524334 RDT524334:RDU524334 RNP524334:RNQ524334 RXL524334:RXM524334 SHH524334:SHI524334 SRD524334:SRE524334 TAZ524334:TBA524334 TKV524334:TKW524334 TUR524334:TUS524334 UEN524334:UEO524334 UOJ524334:UOK524334 UYF524334:UYG524334 VIB524334:VIC524334 VRX524334:VRY524334 WBT524334:WBU524334 WLP524334:WLQ524334 WVL524334:WVM524334 D589870:E589870 IZ589870:JA589870 SV589870:SW589870 ACR589870:ACS589870 AMN589870:AMO589870 AWJ589870:AWK589870 BGF589870:BGG589870 BQB589870:BQC589870 BZX589870:BZY589870 CJT589870:CJU589870 CTP589870:CTQ589870 DDL589870:DDM589870 DNH589870:DNI589870 DXD589870:DXE589870 EGZ589870:EHA589870 EQV589870:EQW589870 FAR589870:FAS589870 FKN589870:FKO589870 FUJ589870:FUK589870 GEF589870:GEG589870 GOB589870:GOC589870 GXX589870:GXY589870 HHT589870:HHU589870 HRP589870:HRQ589870 IBL589870:IBM589870 ILH589870:ILI589870 IVD589870:IVE589870 JEZ589870:JFA589870 JOV589870:JOW589870 JYR589870:JYS589870 KIN589870:KIO589870 KSJ589870:KSK589870 LCF589870:LCG589870 LMB589870:LMC589870 LVX589870:LVY589870 MFT589870:MFU589870 MPP589870:MPQ589870 MZL589870:MZM589870 NJH589870:NJI589870 NTD589870:NTE589870 OCZ589870:ODA589870 OMV589870:OMW589870 OWR589870:OWS589870 PGN589870:PGO589870 PQJ589870:PQK589870 QAF589870:QAG589870 QKB589870:QKC589870 QTX589870:QTY589870 RDT589870:RDU589870 RNP589870:RNQ589870 RXL589870:RXM589870 SHH589870:SHI589870 SRD589870:SRE589870 TAZ589870:TBA589870 TKV589870:TKW589870 TUR589870:TUS589870 UEN589870:UEO589870 UOJ589870:UOK589870 UYF589870:UYG589870 VIB589870:VIC589870 VRX589870:VRY589870 WBT589870:WBU589870 WLP589870:WLQ589870 WVL589870:WVM589870 D655406:E655406 IZ655406:JA655406 SV655406:SW655406 ACR655406:ACS655406 AMN655406:AMO655406 AWJ655406:AWK655406 BGF655406:BGG655406 BQB655406:BQC655406 BZX655406:BZY655406 CJT655406:CJU655406 CTP655406:CTQ655406 DDL655406:DDM655406 DNH655406:DNI655406 DXD655406:DXE655406 EGZ655406:EHA655406 EQV655406:EQW655406 FAR655406:FAS655406 FKN655406:FKO655406 FUJ655406:FUK655406 GEF655406:GEG655406 GOB655406:GOC655406 GXX655406:GXY655406 HHT655406:HHU655406 HRP655406:HRQ655406 IBL655406:IBM655406 ILH655406:ILI655406 IVD655406:IVE655406 JEZ655406:JFA655406 JOV655406:JOW655406 JYR655406:JYS655406 KIN655406:KIO655406 KSJ655406:KSK655406 LCF655406:LCG655406 LMB655406:LMC655406 LVX655406:LVY655406 MFT655406:MFU655406 MPP655406:MPQ655406 MZL655406:MZM655406 NJH655406:NJI655406 NTD655406:NTE655406 OCZ655406:ODA655406 OMV655406:OMW655406 OWR655406:OWS655406 PGN655406:PGO655406 PQJ655406:PQK655406 QAF655406:QAG655406 QKB655406:QKC655406 QTX655406:QTY655406 RDT655406:RDU655406 RNP655406:RNQ655406 RXL655406:RXM655406 SHH655406:SHI655406 SRD655406:SRE655406 TAZ655406:TBA655406 TKV655406:TKW655406 TUR655406:TUS655406 UEN655406:UEO655406 UOJ655406:UOK655406 UYF655406:UYG655406 VIB655406:VIC655406 VRX655406:VRY655406 WBT655406:WBU655406 WLP655406:WLQ655406 WVL655406:WVM655406 D720942:E720942 IZ720942:JA720942 SV720942:SW720942 ACR720942:ACS720942 AMN720942:AMO720942 AWJ720942:AWK720942 BGF720942:BGG720942 BQB720942:BQC720942 BZX720942:BZY720942 CJT720942:CJU720942 CTP720942:CTQ720942 DDL720942:DDM720942 DNH720942:DNI720942 DXD720942:DXE720942 EGZ720942:EHA720942 EQV720942:EQW720942 FAR720942:FAS720942 FKN720942:FKO720942 FUJ720942:FUK720942 GEF720942:GEG720942 GOB720942:GOC720942 GXX720942:GXY720942 HHT720942:HHU720942 HRP720942:HRQ720942 IBL720942:IBM720942 ILH720942:ILI720942 IVD720942:IVE720942 JEZ720942:JFA720942 JOV720942:JOW720942 JYR720942:JYS720942 KIN720942:KIO720942 KSJ720942:KSK720942 LCF720942:LCG720942 LMB720942:LMC720942 LVX720942:LVY720942 MFT720942:MFU720942 MPP720942:MPQ720942 MZL720942:MZM720942 NJH720942:NJI720942 NTD720942:NTE720942 OCZ720942:ODA720942 OMV720942:OMW720942 OWR720942:OWS720942 PGN720942:PGO720942 PQJ720942:PQK720942 QAF720942:QAG720942 QKB720942:QKC720942 QTX720942:QTY720942 RDT720942:RDU720942 RNP720942:RNQ720942 RXL720942:RXM720942 SHH720942:SHI720942 SRD720942:SRE720942 TAZ720942:TBA720942 TKV720942:TKW720942 TUR720942:TUS720942 UEN720942:UEO720942 UOJ720942:UOK720942 UYF720942:UYG720942 VIB720942:VIC720942 VRX720942:VRY720942 WBT720942:WBU720942 WLP720942:WLQ720942 WVL720942:WVM720942 D786478:E786478 IZ786478:JA786478 SV786478:SW786478 ACR786478:ACS786478 AMN786478:AMO786478 AWJ786478:AWK786478 BGF786478:BGG786478 BQB786478:BQC786478 BZX786478:BZY786478 CJT786478:CJU786478 CTP786478:CTQ786478 DDL786478:DDM786478 DNH786478:DNI786478 DXD786478:DXE786478 EGZ786478:EHA786478 EQV786478:EQW786478 FAR786478:FAS786478 FKN786478:FKO786478 FUJ786478:FUK786478 GEF786478:GEG786478 GOB786478:GOC786478 GXX786478:GXY786478 HHT786478:HHU786478 HRP786478:HRQ786478 IBL786478:IBM786478 ILH786478:ILI786478 IVD786478:IVE786478 JEZ786478:JFA786478 JOV786478:JOW786478 JYR786478:JYS786478 KIN786478:KIO786478 KSJ786478:KSK786478 LCF786478:LCG786478 LMB786478:LMC786478 LVX786478:LVY786478 MFT786478:MFU786478 MPP786478:MPQ786478 MZL786478:MZM786478 NJH786478:NJI786478 NTD786478:NTE786478 OCZ786478:ODA786478 OMV786478:OMW786478 OWR786478:OWS786478 PGN786478:PGO786478 PQJ786478:PQK786478 QAF786478:QAG786478 QKB786478:QKC786478 QTX786478:QTY786478 RDT786478:RDU786478 RNP786478:RNQ786478 RXL786478:RXM786478 SHH786478:SHI786478 SRD786478:SRE786478 TAZ786478:TBA786478 TKV786478:TKW786478 TUR786478:TUS786478 UEN786478:UEO786478 UOJ786478:UOK786478 UYF786478:UYG786478 VIB786478:VIC786478 VRX786478:VRY786478 WBT786478:WBU786478 WLP786478:WLQ786478 WVL786478:WVM786478 D852014:E852014 IZ852014:JA852014 SV852014:SW852014 ACR852014:ACS852014 AMN852014:AMO852014 AWJ852014:AWK852014 BGF852014:BGG852014 BQB852014:BQC852014 BZX852014:BZY852014 CJT852014:CJU852014 CTP852014:CTQ852014 DDL852014:DDM852014 DNH852014:DNI852014 DXD852014:DXE852014 EGZ852014:EHA852014 EQV852014:EQW852014 FAR852014:FAS852014 FKN852014:FKO852014 FUJ852014:FUK852014 GEF852014:GEG852014 GOB852014:GOC852014 GXX852014:GXY852014 HHT852014:HHU852014 HRP852014:HRQ852014 IBL852014:IBM852014 ILH852014:ILI852014 IVD852014:IVE852014 JEZ852014:JFA852014 JOV852014:JOW852014 JYR852014:JYS852014 KIN852014:KIO852014 KSJ852014:KSK852014 LCF852014:LCG852014 LMB852014:LMC852014 LVX852014:LVY852014 MFT852014:MFU852014 MPP852014:MPQ852014 MZL852014:MZM852014 NJH852014:NJI852014 NTD852014:NTE852014 OCZ852014:ODA852014 OMV852014:OMW852014 OWR852014:OWS852014 PGN852014:PGO852014 PQJ852014:PQK852014 QAF852014:QAG852014 QKB852014:QKC852014 QTX852014:QTY852014 RDT852014:RDU852014 RNP852014:RNQ852014 RXL852014:RXM852014 SHH852014:SHI852014 SRD852014:SRE852014 TAZ852014:TBA852014 TKV852014:TKW852014 TUR852014:TUS852014 UEN852014:UEO852014 UOJ852014:UOK852014 UYF852014:UYG852014 VIB852014:VIC852014 VRX852014:VRY852014 WBT852014:WBU852014 WLP852014:WLQ852014 WVL852014:WVM852014 D917550:E917550 IZ917550:JA917550 SV917550:SW917550 ACR917550:ACS917550 AMN917550:AMO917550 AWJ917550:AWK917550 BGF917550:BGG917550 BQB917550:BQC917550 BZX917550:BZY917550 CJT917550:CJU917550 CTP917550:CTQ917550 DDL917550:DDM917550 DNH917550:DNI917550 DXD917550:DXE917550 EGZ917550:EHA917550 EQV917550:EQW917550 FAR917550:FAS917550 FKN917550:FKO917550 FUJ917550:FUK917550 GEF917550:GEG917550 GOB917550:GOC917550 GXX917550:GXY917550 HHT917550:HHU917550 HRP917550:HRQ917550 IBL917550:IBM917550 ILH917550:ILI917550 IVD917550:IVE917550 JEZ917550:JFA917550 JOV917550:JOW917550 JYR917550:JYS917550 KIN917550:KIO917550 KSJ917550:KSK917550 LCF917550:LCG917550 LMB917550:LMC917550 LVX917550:LVY917550 MFT917550:MFU917550 MPP917550:MPQ917550 MZL917550:MZM917550 NJH917550:NJI917550 NTD917550:NTE917550 OCZ917550:ODA917550 OMV917550:OMW917550 OWR917550:OWS917550 PGN917550:PGO917550 PQJ917550:PQK917550 QAF917550:QAG917550 QKB917550:QKC917550 QTX917550:QTY917550 RDT917550:RDU917550 RNP917550:RNQ917550 RXL917550:RXM917550 SHH917550:SHI917550 SRD917550:SRE917550 TAZ917550:TBA917550 TKV917550:TKW917550 TUR917550:TUS917550 UEN917550:UEO917550 UOJ917550:UOK917550 UYF917550:UYG917550 VIB917550:VIC917550 VRX917550:VRY917550 WBT917550:WBU917550 WLP917550:WLQ917550 WVL917550:WVM917550 D983086:E983086 IZ983086:JA983086 SV983086:SW983086 ACR983086:ACS983086 AMN983086:AMO983086 AWJ983086:AWK983086 BGF983086:BGG983086 BQB983086:BQC983086 BZX983086:BZY983086 CJT983086:CJU983086 CTP983086:CTQ983086 DDL983086:DDM983086 DNH983086:DNI983086 DXD983086:DXE983086 EGZ983086:EHA983086 EQV983086:EQW983086 FAR983086:FAS983086 FKN983086:FKO983086 FUJ983086:FUK983086 GEF983086:GEG983086 GOB983086:GOC983086 GXX983086:GXY983086 HHT983086:HHU983086 HRP983086:HRQ983086 IBL983086:IBM983086 ILH983086:ILI983086 IVD983086:IVE983086 JEZ983086:JFA983086 JOV983086:JOW983086 JYR983086:JYS983086 KIN983086:KIO983086 KSJ983086:KSK983086 LCF983086:LCG983086 LMB983086:LMC983086 LVX983086:LVY983086 MFT983086:MFU983086 MPP983086:MPQ983086 MZL983086:MZM983086 NJH983086:NJI983086 NTD983086:NTE983086 OCZ983086:ODA983086 OMV983086:OMW983086 OWR983086:OWS983086 PGN983086:PGO983086 PQJ983086:PQK983086 QAF983086:QAG983086 QKB983086:QKC983086 QTX983086:QTY983086 RDT983086:RDU983086 RNP983086:RNQ983086 RXL983086:RXM983086 SHH983086:SHI983086 SRD983086:SRE983086 TAZ983086:TBA983086 TKV983086:TKW983086 TUR983086:TUS983086 UEN983086:UEO983086 UOJ983086:UOK983086 UYF983086:UYG983086 VIB983086:VIC983086 VRX983086:VRY983086 WBT983086:WBU983086 WLP983086:WLQ983086 WVL983086:WVM983086</xm:sqref>
        </x14:dataValidation>
        <x14:dataValidation imeMode="hiragana" allowBlank="1" showInputMessage="1" showErrorMessage="1">
          <xm:sqref>B22 IX22 ST22 ACP22 AML22 AWH22 BGD22 BPZ22 BZV22 CJR22 CTN22 DDJ22 DNF22 DXB22 EGX22 EQT22 FAP22 FKL22 FUH22 GED22 GNZ22 GXV22 HHR22 HRN22 IBJ22 ILF22 IVB22 JEX22 JOT22 JYP22 KIL22 KSH22 LCD22 LLZ22 LVV22 MFR22 MPN22 MZJ22 NJF22 NTB22 OCX22 OMT22 OWP22 PGL22 PQH22 QAD22 QJZ22 QTV22 RDR22 RNN22 RXJ22 SHF22 SRB22 TAX22 TKT22 TUP22 UEL22 UOH22 UYD22 VHZ22 VRV22 WBR22 WLN22 WVJ22 B65558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B131094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B196630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B262166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B327702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B393238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B458774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B524310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B589846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B655382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B720918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B786454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B851990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B917526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B983062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WLN983062 WVJ983062 F42:G42 JB42:JC42 SX42:SY42 ACT42:ACU42 AMP42:AMQ42 AWL42:AWM42 BGH42:BGI42 BQD42:BQE42 BZZ42:CAA42 CJV42:CJW42 CTR42:CTS42 DDN42:DDO42 DNJ42:DNK42 DXF42:DXG42 EHB42:EHC42 EQX42:EQY42 FAT42:FAU42 FKP42:FKQ42 FUL42:FUM42 GEH42:GEI42 GOD42:GOE42 GXZ42:GYA42 HHV42:HHW42 HRR42:HRS42 IBN42:IBO42 ILJ42:ILK42 IVF42:IVG42 JFB42:JFC42 JOX42:JOY42 JYT42:JYU42 KIP42:KIQ42 KSL42:KSM42 LCH42:LCI42 LMD42:LME42 LVZ42:LWA42 MFV42:MFW42 MPR42:MPS42 MZN42:MZO42 NJJ42:NJK42 NTF42:NTG42 ODB42:ODC42 OMX42:OMY42 OWT42:OWU42 PGP42:PGQ42 PQL42:PQM42 QAH42:QAI42 QKD42:QKE42 QTZ42:QUA42 RDV42:RDW42 RNR42:RNS42 RXN42:RXO42 SHJ42:SHK42 SRF42:SRG42 TBB42:TBC42 TKX42:TKY42 TUT42:TUU42 UEP42:UEQ42 UOL42:UOM42 UYH42:UYI42 VID42:VIE42 VRZ42:VSA42 WBV42:WBW42 WLR42:WLS42 WVN42:WVO42 F65578:G65578 JB65578:JC65578 SX65578:SY65578 ACT65578:ACU65578 AMP65578:AMQ65578 AWL65578:AWM65578 BGH65578:BGI65578 BQD65578:BQE65578 BZZ65578:CAA65578 CJV65578:CJW65578 CTR65578:CTS65578 DDN65578:DDO65578 DNJ65578:DNK65578 DXF65578:DXG65578 EHB65578:EHC65578 EQX65578:EQY65578 FAT65578:FAU65578 FKP65578:FKQ65578 FUL65578:FUM65578 GEH65578:GEI65578 GOD65578:GOE65578 GXZ65578:GYA65578 HHV65578:HHW65578 HRR65578:HRS65578 IBN65578:IBO65578 ILJ65578:ILK65578 IVF65578:IVG65578 JFB65578:JFC65578 JOX65578:JOY65578 JYT65578:JYU65578 KIP65578:KIQ65578 KSL65578:KSM65578 LCH65578:LCI65578 LMD65578:LME65578 LVZ65578:LWA65578 MFV65578:MFW65578 MPR65578:MPS65578 MZN65578:MZO65578 NJJ65578:NJK65578 NTF65578:NTG65578 ODB65578:ODC65578 OMX65578:OMY65578 OWT65578:OWU65578 PGP65578:PGQ65578 PQL65578:PQM65578 QAH65578:QAI65578 QKD65578:QKE65578 QTZ65578:QUA65578 RDV65578:RDW65578 RNR65578:RNS65578 RXN65578:RXO65578 SHJ65578:SHK65578 SRF65578:SRG65578 TBB65578:TBC65578 TKX65578:TKY65578 TUT65578:TUU65578 UEP65578:UEQ65578 UOL65578:UOM65578 UYH65578:UYI65578 VID65578:VIE65578 VRZ65578:VSA65578 WBV65578:WBW65578 WLR65578:WLS65578 WVN65578:WVO65578 F131114:G131114 JB131114:JC131114 SX131114:SY131114 ACT131114:ACU131114 AMP131114:AMQ131114 AWL131114:AWM131114 BGH131114:BGI131114 BQD131114:BQE131114 BZZ131114:CAA131114 CJV131114:CJW131114 CTR131114:CTS131114 DDN131114:DDO131114 DNJ131114:DNK131114 DXF131114:DXG131114 EHB131114:EHC131114 EQX131114:EQY131114 FAT131114:FAU131114 FKP131114:FKQ131114 FUL131114:FUM131114 GEH131114:GEI131114 GOD131114:GOE131114 GXZ131114:GYA131114 HHV131114:HHW131114 HRR131114:HRS131114 IBN131114:IBO131114 ILJ131114:ILK131114 IVF131114:IVG131114 JFB131114:JFC131114 JOX131114:JOY131114 JYT131114:JYU131114 KIP131114:KIQ131114 KSL131114:KSM131114 LCH131114:LCI131114 LMD131114:LME131114 LVZ131114:LWA131114 MFV131114:MFW131114 MPR131114:MPS131114 MZN131114:MZO131114 NJJ131114:NJK131114 NTF131114:NTG131114 ODB131114:ODC131114 OMX131114:OMY131114 OWT131114:OWU131114 PGP131114:PGQ131114 PQL131114:PQM131114 QAH131114:QAI131114 QKD131114:QKE131114 QTZ131114:QUA131114 RDV131114:RDW131114 RNR131114:RNS131114 RXN131114:RXO131114 SHJ131114:SHK131114 SRF131114:SRG131114 TBB131114:TBC131114 TKX131114:TKY131114 TUT131114:TUU131114 UEP131114:UEQ131114 UOL131114:UOM131114 UYH131114:UYI131114 VID131114:VIE131114 VRZ131114:VSA131114 WBV131114:WBW131114 WLR131114:WLS131114 WVN131114:WVO131114 F196650:G196650 JB196650:JC196650 SX196650:SY196650 ACT196650:ACU196650 AMP196650:AMQ196650 AWL196650:AWM196650 BGH196650:BGI196650 BQD196650:BQE196650 BZZ196650:CAA196650 CJV196650:CJW196650 CTR196650:CTS196650 DDN196650:DDO196650 DNJ196650:DNK196650 DXF196650:DXG196650 EHB196650:EHC196650 EQX196650:EQY196650 FAT196650:FAU196650 FKP196650:FKQ196650 FUL196650:FUM196650 GEH196650:GEI196650 GOD196650:GOE196650 GXZ196650:GYA196650 HHV196650:HHW196650 HRR196650:HRS196650 IBN196650:IBO196650 ILJ196650:ILK196650 IVF196650:IVG196650 JFB196650:JFC196650 JOX196650:JOY196650 JYT196650:JYU196650 KIP196650:KIQ196650 KSL196650:KSM196650 LCH196650:LCI196650 LMD196650:LME196650 LVZ196650:LWA196650 MFV196650:MFW196650 MPR196650:MPS196650 MZN196650:MZO196650 NJJ196650:NJK196650 NTF196650:NTG196650 ODB196650:ODC196650 OMX196650:OMY196650 OWT196650:OWU196650 PGP196650:PGQ196650 PQL196650:PQM196650 QAH196650:QAI196650 QKD196650:QKE196650 QTZ196650:QUA196650 RDV196650:RDW196650 RNR196650:RNS196650 RXN196650:RXO196650 SHJ196650:SHK196650 SRF196650:SRG196650 TBB196650:TBC196650 TKX196650:TKY196650 TUT196650:TUU196650 UEP196650:UEQ196650 UOL196650:UOM196650 UYH196650:UYI196650 VID196650:VIE196650 VRZ196650:VSA196650 WBV196650:WBW196650 WLR196650:WLS196650 WVN196650:WVO196650 F262186:G262186 JB262186:JC262186 SX262186:SY262186 ACT262186:ACU262186 AMP262186:AMQ262186 AWL262186:AWM262186 BGH262186:BGI262186 BQD262186:BQE262186 BZZ262186:CAA262186 CJV262186:CJW262186 CTR262186:CTS262186 DDN262186:DDO262186 DNJ262186:DNK262186 DXF262186:DXG262186 EHB262186:EHC262186 EQX262186:EQY262186 FAT262186:FAU262186 FKP262186:FKQ262186 FUL262186:FUM262186 GEH262186:GEI262186 GOD262186:GOE262186 GXZ262186:GYA262186 HHV262186:HHW262186 HRR262186:HRS262186 IBN262186:IBO262186 ILJ262186:ILK262186 IVF262186:IVG262186 JFB262186:JFC262186 JOX262186:JOY262186 JYT262186:JYU262186 KIP262186:KIQ262186 KSL262186:KSM262186 LCH262186:LCI262186 LMD262186:LME262186 LVZ262186:LWA262186 MFV262186:MFW262186 MPR262186:MPS262186 MZN262186:MZO262186 NJJ262186:NJK262186 NTF262186:NTG262186 ODB262186:ODC262186 OMX262186:OMY262186 OWT262186:OWU262186 PGP262186:PGQ262186 PQL262186:PQM262186 QAH262186:QAI262186 QKD262186:QKE262186 QTZ262186:QUA262186 RDV262186:RDW262186 RNR262186:RNS262186 RXN262186:RXO262186 SHJ262186:SHK262186 SRF262186:SRG262186 TBB262186:TBC262186 TKX262186:TKY262186 TUT262186:TUU262186 UEP262186:UEQ262186 UOL262186:UOM262186 UYH262186:UYI262186 VID262186:VIE262186 VRZ262186:VSA262186 WBV262186:WBW262186 WLR262186:WLS262186 WVN262186:WVO262186 F327722:G327722 JB327722:JC327722 SX327722:SY327722 ACT327722:ACU327722 AMP327722:AMQ327722 AWL327722:AWM327722 BGH327722:BGI327722 BQD327722:BQE327722 BZZ327722:CAA327722 CJV327722:CJW327722 CTR327722:CTS327722 DDN327722:DDO327722 DNJ327722:DNK327722 DXF327722:DXG327722 EHB327722:EHC327722 EQX327722:EQY327722 FAT327722:FAU327722 FKP327722:FKQ327722 FUL327722:FUM327722 GEH327722:GEI327722 GOD327722:GOE327722 GXZ327722:GYA327722 HHV327722:HHW327722 HRR327722:HRS327722 IBN327722:IBO327722 ILJ327722:ILK327722 IVF327722:IVG327722 JFB327722:JFC327722 JOX327722:JOY327722 JYT327722:JYU327722 KIP327722:KIQ327722 KSL327722:KSM327722 LCH327722:LCI327722 LMD327722:LME327722 LVZ327722:LWA327722 MFV327722:MFW327722 MPR327722:MPS327722 MZN327722:MZO327722 NJJ327722:NJK327722 NTF327722:NTG327722 ODB327722:ODC327722 OMX327722:OMY327722 OWT327722:OWU327722 PGP327722:PGQ327722 PQL327722:PQM327722 QAH327722:QAI327722 QKD327722:QKE327722 QTZ327722:QUA327722 RDV327722:RDW327722 RNR327722:RNS327722 RXN327722:RXO327722 SHJ327722:SHK327722 SRF327722:SRG327722 TBB327722:TBC327722 TKX327722:TKY327722 TUT327722:TUU327722 UEP327722:UEQ327722 UOL327722:UOM327722 UYH327722:UYI327722 VID327722:VIE327722 VRZ327722:VSA327722 WBV327722:WBW327722 WLR327722:WLS327722 WVN327722:WVO327722 F393258:G393258 JB393258:JC393258 SX393258:SY393258 ACT393258:ACU393258 AMP393258:AMQ393258 AWL393258:AWM393258 BGH393258:BGI393258 BQD393258:BQE393258 BZZ393258:CAA393258 CJV393258:CJW393258 CTR393258:CTS393258 DDN393258:DDO393258 DNJ393258:DNK393258 DXF393258:DXG393258 EHB393258:EHC393258 EQX393258:EQY393258 FAT393258:FAU393258 FKP393258:FKQ393258 FUL393258:FUM393258 GEH393258:GEI393258 GOD393258:GOE393258 GXZ393258:GYA393258 HHV393258:HHW393258 HRR393258:HRS393258 IBN393258:IBO393258 ILJ393258:ILK393258 IVF393258:IVG393258 JFB393258:JFC393258 JOX393258:JOY393258 JYT393258:JYU393258 KIP393258:KIQ393258 KSL393258:KSM393258 LCH393258:LCI393258 LMD393258:LME393258 LVZ393258:LWA393258 MFV393258:MFW393258 MPR393258:MPS393258 MZN393258:MZO393258 NJJ393258:NJK393258 NTF393258:NTG393258 ODB393258:ODC393258 OMX393258:OMY393258 OWT393258:OWU393258 PGP393258:PGQ393258 PQL393258:PQM393258 QAH393258:QAI393258 QKD393258:QKE393258 QTZ393258:QUA393258 RDV393258:RDW393258 RNR393258:RNS393258 RXN393258:RXO393258 SHJ393258:SHK393258 SRF393258:SRG393258 TBB393258:TBC393258 TKX393258:TKY393258 TUT393258:TUU393258 UEP393258:UEQ393258 UOL393258:UOM393258 UYH393258:UYI393258 VID393258:VIE393258 VRZ393258:VSA393258 WBV393258:WBW393258 WLR393258:WLS393258 WVN393258:WVO393258 F458794:G458794 JB458794:JC458794 SX458794:SY458794 ACT458794:ACU458794 AMP458794:AMQ458794 AWL458794:AWM458794 BGH458794:BGI458794 BQD458794:BQE458794 BZZ458794:CAA458794 CJV458794:CJW458794 CTR458794:CTS458794 DDN458794:DDO458794 DNJ458794:DNK458794 DXF458794:DXG458794 EHB458794:EHC458794 EQX458794:EQY458794 FAT458794:FAU458794 FKP458794:FKQ458794 FUL458794:FUM458794 GEH458794:GEI458794 GOD458794:GOE458794 GXZ458794:GYA458794 HHV458794:HHW458794 HRR458794:HRS458794 IBN458794:IBO458794 ILJ458794:ILK458794 IVF458794:IVG458794 JFB458794:JFC458794 JOX458794:JOY458794 JYT458794:JYU458794 KIP458794:KIQ458794 KSL458794:KSM458794 LCH458794:LCI458794 LMD458794:LME458794 LVZ458794:LWA458794 MFV458794:MFW458794 MPR458794:MPS458794 MZN458794:MZO458794 NJJ458794:NJK458794 NTF458794:NTG458794 ODB458794:ODC458794 OMX458794:OMY458794 OWT458794:OWU458794 PGP458794:PGQ458794 PQL458794:PQM458794 QAH458794:QAI458794 QKD458794:QKE458794 QTZ458794:QUA458794 RDV458794:RDW458794 RNR458794:RNS458794 RXN458794:RXO458794 SHJ458794:SHK458794 SRF458794:SRG458794 TBB458794:TBC458794 TKX458794:TKY458794 TUT458794:TUU458794 UEP458794:UEQ458794 UOL458794:UOM458794 UYH458794:UYI458794 VID458794:VIE458794 VRZ458794:VSA458794 WBV458794:WBW458794 WLR458794:WLS458794 WVN458794:WVO458794 F524330:G524330 JB524330:JC524330 SX524330:SY524330 ACT524330:ACU524330 AMP524330:AMQ524330 AWL524330:AWM524330 BGH524330:BGI524330 BQD524330:BQE524330 BZZ524330:CAA524330 CJV524330:CJW524330 CTR524330:CTS524330 DDN524330:DDO524330 DNJ524330:DNK524330 DXF524330:DXG524330 EHB524330:EHC524330 EQX524330:EQY524330 FAT524330:FAU524330 FKP524330:FKQ524330 FUL524330:FUM524330 GEH524330:GEI524330 GOD524330:GOE524330 GXZ524330:GYA524330 HHV524330:HHW524330 HRR524330:HRS524330 IBN524330:IBO524330 ILJ524330:ILK524330 IVF524330:IVG524330 JFB524330:JFC524330 JOX524330:JOY524330 JYT524330:JYU524330 KIP524330:KIQ524330 KSL524330:KSM524330 LCH524330:LCI524330 LMD524330:LME524330 LVZ524330:LWA524330 MFV524330:MFW524330 MPR524330:MPS524330 MZN524330:MZO524330 NJJ524330:NJK524330 NTF524330:NTG524330 ODB524330:ODC524330 OMX524330:OMY524330 OWT524330:OWU524330 PGP524330:PGQ524330 PQL524330:PQM524330 QAH524330:QAI524330 QKD524330:QKE524330 QTZ524330:QUA524330 RDV524330:RDW524330 RNR524330:RNS524330 RXN524330:RXO524330 SHJ524330:SHK524330 SRF524330:SRG524330 TBB524330:TBC524330 TKX524330:TKY524330 TUT524330:TUU524330 UEP524330:UEQ524330 UOL524330:UOM524330 UYH524330:UYI524330 VID524330:VIE524330 VRZ524330:VSA524330 WBV524330:WBW524330 WLR524330:WLS524330 WVN524330:WVO524330 F589866:G589866 JB589866:JC589866 SX589866:SY589866 ACT589866:ACU589866 AMP589866:AMQ589866 AWL589866:AWM589866 BGH589866:BGI589866 BQD589866:BQE589866 BZZ589866:CAA589866 CJV589866:CJW589866 CTR589866:CTS589866 DDN589866:DDO589866 DNJ589866:DNK589866 DXF589866:DXG589866 EHB589866:EHC589866 EQX589866:EQY589866 FAT589866:FAU589866 FKP589866:FKQ589866 FUL589866:FUM589866 GEH589866:GEI589866 GOD589866:GOE589866 GXZ589866:GYA589866 HHV589866:HHW589866 HRR589866:HRS589866 IBN589866:IBO589866 ILJ589866:ILK589866 IVF589866:IVG589866 JFB589866:JFC589866 JOX589866:JOY589866 JYT589866:JYU589866 KIP589866:KIQ589866 KSL589866:KSM589866 LCH589866:LCI589866 LMD589866:LME589866 LVZ589866:LWA589866 MFV589866:MFW589866 MPR589866:MPS589866 MZN589866:MZO589866 NJJ589866:NJK589866 NTF589866:NTG589866 ODB589866:ODC589866 OMX589866:OMY589866 OWT589866:OWU589866 PGP589866:PGQ589866 PQL589866:PQM589866 QAH589866:QAI589866 QKD589866:QKE589866 QTZ589866:QUA589866 RDV589866:RDW589866 RNR589866:RNS589866 RXN589866:RXO589866 SHJ589866:SHK589866 SRF589866:SRG589866 TBB589866:TBC589866 TKX589866:TKY589866 TUT589866:TUU589866 UEP589866:UEQ589866 UOL589866:UOM589866 UYH589866:UYI589866 VID589866:VIE589866 VRZ589866:VSA589866 WBV589866:WBW589866 WLR589866:WLS589866 WVN589866:WVO589866 F655402:G655402 JB655402:JC655402 SX655402:SY655402 ACT655402:ACU655402 AMP655402:AMQ655402 AWL655402:AWM655402 BGH655402:BGI655402 BQD655402:BQE655402 BZZ655402:CAA655402 CJV655402:CJW655402 CTR655402:CTS655402 DDN655402:DDO655402 DNJ655402:DNK655402 DXF655402:DXG655402 EHB655402:EHC655402 EQX655402:EQY655402 FAT655402:FAU655402 FKP655402:FKQ655402 FUL655402:FUM655402 GEH655402:GEI655402 GOD655402:GOE655402 GXZ655402:GYA655402 HHV655402:HHW655402 HRR655402:HRS655402 IBN655402:IBO655402 ILJ655402:ILK655402 IVF655402:IVG655402 JFB655402:JFC655402 JOX655402:JOY655402 JYT655402:JYU655402 KIP655402:KIQ655402 KSL655402:KSM655402 LCH655402:LCI655402 LMD655402:LME655402 LVZ655402:LWA655402 MFV655402:MFW655402 MPR655402:MPS655402 MZN655402:MZO655402 NJJ655402:NJK655402 NTF655402:NTG655402 ODB655402:ODC655402 OMX655402:OMY655402 OWT655402:OWU655402 PGP655402:PGQ655402 PQL655402:PQM655402 QAH655402:QAI655402 QKD655402:QKE655402 QTZ655402:QUA655402 RDV655402:RDW655402 RNR655402:RNS655402 RXN655402:RXO655402 SHJ655402:SHK655402 SRF655402:SRG655402 TBB655402:TBC655402 TKX655402:TKY655402 TUT655402:TUU655402 UEP655402:UEQ655402 UOL655402:UOM655402 UYH655402:UYI655402 VID655402:VIE655402 VRZ655402:VSA655402 WBV655402:WBW655402 WLR655402:WLS655402 WVN655402:WVO655402 F720938:G720938 JB720938:JC720938 SX720938:SY720938 ACT720938:ACU720938 AMP720938:AMQ720938 AWL720938:AWM720938 BGH720938:BGI720938 BQD720938:BQE720938 BZZ720938:CAA720938 CJV720938:CJW720938 CTR720938:CTS720938 DDN720938:DDO720938 DNJ720938:DNK720938 DXF720938:DXG720938 EHB720938:EHC720938 EQX720938:EQY720938 FAT720938:FAU720938 FKP720938:FKQ720938 FUL720938:FUM720938 GEH720938:GEI720938 GOD720938:GOE720938 GXZ720938:GYA720938 HHV720938:HHW720938 HRR720938:HRS720938 IBN720938:IBO720938 ILJ720938:ILK720938 IVF720938:IVG720938 JFB720938:JFC720938 JOX720938:JOY720938 JYT720938:JYU720938 KIP720938:KIQ720938 KSL720938:KSM720938 LCH720938:LCI720938 LMD720938:LME720938 LVZ720938:LWA720938 MFV720938:MFW720938 MPR720938:MPS720938 MZN720938:MZO720938 NJJ720938:NJK720938 NTF720938:NTG720938 ODB720938:ODC720938 OMX720938:OMY720938 OWT720938:OWU720938 PGP720938:PGQ720938 PQL720938:PQM720938 QAH720938:QAI720938 QKD720938:QKE720938 QTZ720938:QUA720938 RDV720938:RDW720938 RNR720938:RNS720938 RXN720938:RXO720938 SHJ720938:SHK720938 SRF720938:SRG720938 TBB720938:TBC720938 TKX720938:TKY720938 TUT720938:TUU720938 UEP720938:UEQ720938 UOL720938:UOM720938 UYH720938:UYI720938 VID720938:VIE720938 VRZ720938:VSA720938 WBV720938:WBW720938 WLR720938:WLS720938 WVN720938:WVO720938 F786474:G786474 JB786474:JC786474 SX786474:SY786474 ACT786474:ACU786474 AMP786474:AMQ786474 AWL786474:AWM786474 BGH786474:BGI786474 BQD786474:BQE786474 BZZ786474:CAA786474 CJV786474:CJW786474 CTR786474:CTS786474 DDN786474:DDO786474 DNJ786474:DNK786474 DXF786474:DXG786474 EHB786474:EHC786474 EQX786474:EQY786474 FAT786474:FAU786474 FKP786474:FKQ786474 FUL786474:FUM786474 GEH786474:GEI786474 GOD786474:GOE786474 GXZ786474:GYA786474 HHV786474:HHW786474 HRR786474:HRS786474 IBN786474:IBO786474 ILJ786474:ILK786474 IVF786474:IVG786474 JFB786474:JFC786474 JOX786474:JOY786474 JYT786474:JYU786474 KIP786474:KIQ786474 KSL786474:KSM786474 LCH786474:LCI786474 LMD786474:LME786474 LVZ786474:LWA786474 MFV786474:MFW786474 MPR786474:MPS786474 MZN786474:MZO786474 NJJ786474:NJK786474 NTF786474:NTG786474 ODB786474:ODC786474 OMX786474:OMY786474 OWT786474:OWU786474 PGP786474:PGQ786474 PQL786474:PQM786474 QAH786474:QAI786474 QKD786474:QKE786474 QTZ786474:QUA786474 RDV786474:RDW786474 RNR786474:RNS786474 RXN786474:RXO786474 SHJ786474:SHK786474 SRF786474:SRG786474 TBB786474:TBC786474 TKX786474:TKY786474 TUT786474:TUU786474 UEP786474:UEQ786474 UOL786474:UOM786474 UYH786474:UYI786474 VID786474:VIE786474 VRZ786474:VSA786474 WBV786474:WBW786474 WLR786474:WLS786474 WVN786474:WVO786474 F852010:G852010 JB852010:JC852010 SX852010:SY852010 ACT852010:ACU852010 AMP852010:AMQ852010 AWL852010:AWM852010 BGH852010:BGI852010 BQD852010:BQE852010 BZZ852010:CAA852010 CJV852010:CJW852010 CTR852010:CTS852010 DDN852010:DDO852010 DNJ852010:DNK852010 DXF852010:DXG852010 EHB852010:EHC852010 EQX852010:EQY852010 FAT852010:FAU852010 FKP852010:FKQ852010 FUL852010:FUM852010 GEH852010:GEI852010 GOD852010:GOE852010 GXZ852010:GYA852010 HHV852010:HHW852010 HRR852010:HRS852010 IBN852010:IBO852010 ILJ852010:ILK852010 IVF852010:IVG852010 JFB852010:JFC852010 JOX852010:JOY852010 JYT852010:JYU852010 KIP852010:KIQ852010 KSL852010:KSM852010 LCH852010:LCI852010 LMD852010:LME852010 LVZ852010:LWA852010 MFV852010:MFW852010 MPR852010:MPS852010 MZN852010:MZO852010 NJJ852010:NJK852010 NTF852010:NTG852010 ODB852010:ODC852010 OMX852010:OMY852010 OWT852010:OWU852010 PGP852010:PGQ852010 PQL852010:PQM852010 QAH852010:QAI852010 QKD852010:QKE852010 QTZ852010:QUA852010 RDV852010:RDW852010 RNR852010:RNS852010 RXN852010:RXO852010 SHJ852010:SHK852010 SRF852010:SRG852010 TBB852010:TBC852010 TKX852010:TKY852010 TUT852010:TUU852010 UEP852010:UEQ852010 UOL852010:UOM852010 UYH852010:UYI852010 VID852010:VIE852010 VRZ852010:VSA852010 WBV852010:WBW852010 WLR852010:WLS852010 WVN852010:WVO852010 F917546:G917546 JB917546:JC917546 SX917546:SY917546 ACT917546:ACU917546 AMP917546:AMQ917546 AWL917546:AWM917546 BGH917546:BGI917546 BQD917546:BQE917546 BZZ917546:CAA917546 CJV917546:CJW917546 CTR917546:CTS917546 DDN917546:DDO917546 DNJ917546:DNK917546 DXF917546:DXG917546 EHB917546:EHC917546 EQX917546:EQY917546 FAT917546:FAU917546 FKP917546:FKQ917546 FUL917546:FUM917546 GEH917546:GEI917546 GOD917546:GOE917546 GXZ917546:GYA917546 HHV917546:HHW917546 HRR917546:HRS917546 IBN917546:IBO917546 ILJ917546:ILK917546 IVF917546:IVG917546 JFB917546:JFC917546 JOX917546:JOY917546 JYT917546:JYU917546 KIP917546:KIQ917546 KSL917546:KSM917546 LCH917546:LCI917546 LMD917546:LME917546 LVZ917546:LWA917546 MFV917546:MFW917546 MPR917546:MPS917546 MZN917546:MZO917546 NJJ917546:NJK917546 NTF917546:NTG917546 ODB917546:ODC917546 OMX917546:OMY917546 OWT917546:OWU917546 PGP917546:PGQ917546 PQL917546:PQM917546 QAH917546:QAI917546 QKD917546:QKE917546 QTZ917546:QUA917546 RDV917546:RDW917546 RNR917546:RNS917546 RXN917546:RXO917546 SHJ917546:SHK917546 SRF917546:SRG917546 TBB917546:TBC917546 TKX917546:TKY917546 TUT917546:TUU917546 UEP917546:UEQ917546 UOL917546:UOM917546 UYH917546:UYI917546 VID917546:VIE917546 VRZ917546:VSA917546 WBV917546:WBW917546 WLR917546:WLS917546 WVN917546:WVO917546 F983082:G983082 JB983082:JC983082 SX983082:SY983082 ACT983082:ACU983082 AMP983082:AMQ983082 AWL983082:AWM983082 BGH983082:BGI983082 BQD983082:BQE983082 BZZ983082:CAA983082 CJV983082:CJW983082 CTR983082:CTS983082 DDN983082:DDO983082 DNJ983082:DNK983082 DXF983082:DXG983082 EHB983082:EHC983082 EQX983082:EQY983082 FAT983082:FAU983082 FKP983082:FKQ983082 FUL983082:FUM983082 GEH983082:GEI983082 GOD983082:GOE983082 GXZ983082:GYA983082 HHV983082:HHW983082 HRR983082:HRS983082 IBN983082:IBO983082 ILJ983082:ILK983082 IVF983082:IVG983082 JFB983082:JFC983082 JOX983082:JOY983082 JYT983082:JYU983082 KIP983082:KIQ983082 KSL983082:KSM983082 LCH983082:LCI983082 LMD983082:LME983082 LVZ983082:LWA983082 MFV983082:MFW983082 MPR983082:MPS983082 MZN983082:MZO983082 NJJ983082:NJK983082 NTF983082:NTG983082 ODB983082:ODC983082 OMX983082:OMY983082 OWT983082:OWU983082 PGP983082:PGQ983082 PQL983082:PQM983082 QAH983082:QAI983082 QKD983082:QKE983082 QTZ983082:QUA983082 RDV983082:RDW983082 RNR983082:RNS983082 RXN983082:RXO983082 SHJ983082:SHK983082 SRF983082:SRG983082 TBB983082:TBC983082 TKX983082:TKY983082 TUT983082:TUU983082 UEP983082:UEQ983082 UOL983082:UOM983082 UYH983082:UYI983082 VID983082:VIE983082 VRZ983082:VSA983082 WBV983082:WBW983082 WLR983082:WLS983082 WVN983082:WVO983082 B42 IX42 ST42 ACP42 AML42 AWH42 BGD42 BPZ42 BZV42 CJR42 CTN42 DDJ42 DNF42 DXB42 EGX42 EQT42 FAP42 FKL42 FUH42 GED42 GNZ42 GXV42 HHR42 HRN42 IBJ42 ILF42 IVB42 JEX42 JOT42 JYP42 KIL42 KSH42 LCD42 LLZ42 LVV42 MFR42 MPN42 MZJ42 NJF42 NTB42 OCX42 OMT42 OWP42 PGL42 PQH42 QAD42 QJZ42 QTV42 RDR42 RNN42 RXJ42 SHF42 SRB42 TAX42 TKT42 TUP42 UEL42 UOH42 UYD42 VHZ42 VRV42 WBR42 WLN42 WVJ42 B65578 IX65578 ST65578 ACP65578 AML65578 AWH65578 BGD65578 BPZ65578 BZV65578 CJR65578 CTN65578 DDJ65578 DNF65578 DXB65578 EGX65578 EQT65578 FAP65578 FKL65578 FUH65578 GED65578 GNZ65578 GXV65578 HHR65578 HRN65578 IBJ65578 ILF65578 IVB65578 JEX65578 JOT65578 JYP65578 KIL65578 KSH65578 LCD65578 LLZ65578 LVV65578 MFR65578 MPN65578 MZJ65578 NJF65578 NTB65578 OCX65578 OMT65578 OWP65578 PGL65578 PQH65578 QAD65578 QJZ65578 QTV65578 RDR65578 RNN65578 RXJ65578 SHF65578 SRB65578 TAX65578 TKT65578 TUP65578 UEL65578 UOH65578 UYD65578 VHZ65578 VRV65578 WBR65578 WLN65578 WVJ65578 B131114 IX131114 ST131114 ACP131114 AML131114 AWH131114 BGD131114 BPZ131114 BZV131114 CJR131114 CTN131114 DDJ131114 DNF131114 DXB131114 EGX131114 EQT131114 FAP131114 FKL131114 FUH131114 GED131114 GNZ131114 GXV131114 HHR131114 HRN131114 IBJ131114 ILF131114 IVB131114 JEX131114 JOT131114 JYP131114 KIL131114 KSH131114 LCD131114 LLZ131114 LVV131114 MFR131114 MPN131114 MZJ131114 NJF131114 NTB131114 OCX131114 OMT131114 OWP131114 PGL131114 PQH131114 QAD131114 QJZ131114 QTV131114 RDR131114 RNN131114 RXJ131114 SHF131114 SRB131114 TAX131114 TKT131114 TUP131114 UEL131114 UOH131114 UYD131114 VHZ131114 VRV131114 WBR131114 WLN131114 WVJ131114 B196650 IX196650 ST196650 ACP196650 AML196650 AWH196650 BGD196650 BPZ196650 BZV196650 CJR196650 CTN196650 DDJ196650 DNF196650 DXB196650 EGX196650 EQT196650 FAP196650 FKL196650 FUH196650 GED196650 GNZ196650 GXV196650 HHR196650 HRN196650 IBJ196650 ILF196650 IVB196650 JEX196650 JOT196650 JYP196650 KIL196650 KSH196650 LCD196650 LLZ196650 LVV196650 MFR196650 MPN196650 MZJ196650 NJF196650 NTB196650 OCX196650 OMT196650 OWP196650 PGL196650 PQH196650 QAD196650 QJZ196650 QTV196650 RDR196650 RNN196650 RXJ196650 SHF196650 SRB196650 TAX196650 TKT196650 TUP196650 UEL196650 UOH196650 UYD196650 VHZ196650 VRV196650 WBR196650 WLN196650 WVJ196650 B262186 IX262186 ST262186 ACP262186 AML262186 AWH262186 BGD262186 BPZ262186 BZV262186 CJR262186 CTN262186 DDJ262186 DNF262186 DXB262186 EGX262186 EQT262186 FAP262186 FKL262186 FUH262186 GED262186 GNZ262186 GXV262186 HHR262186 HRN262186 IBJ262186 ILF262186 IVB262186 JEX262186 JOT262186 JYP262186 KIL262186 KSH262186 LCD262186 LLZ262186 LVV262186 MFR262186 MPN262186 MZJ262186 NJF262186 NTB262186 OCX262186 OMT262186 OWP262186 PGL262186 PQH262186 QAD262186 QJZ262186 QTV262186 RDR262186 RNN262186 RXJ262186 SHF262186 SRB262186 TAX262186 TKT262186 TUP262186 UEL262186 UOH262186 UYD262186 VHZ262186 VRV262186 WBR262186 WLN262186 WVJ262186 B327722 IX327722 ST327722 ACP327722 AML327722 AWH327722 BGD327722 BPZ327722 BZV327722 CJR327722 CTN327722 DDJ327722 DNF327722 DXB327722 EGX327722 EQT327722 FAP327722 FKL327722 FUH327722 GED327722 GNZ327722 GXV327722 HHR327722 HRN327722 IBJ327722 ILF327722 IVB327722 JEX327722 JOT327722 JYP327722 KIL327722 KSH327722 LCD327722 LLZ327722 LVV327722 MFR327722 MPN327722 MZJ327722 NJF327722 NTB327722 OCX327722 OMT327722 OWP327722 PGL327722 PQH327722 QAD327722 QJZ327722 QTV327722 RDR327722 RNN327722 RXJ327722 SHF327722 SRB327722 TAX327722 TKT327722 TUP327722 UEL327722 UOH327722 UYD327722 VHZ327722 VRV327722 WBR327722 WLN327722 WVJ327722 B393258 IX393258 ST393258 ACP393258 AML393258 AWH393258 BGD393258 BPZ393258 BZV393258 CJR393258 CTN393258 DDJ393258 DNF393258 DXB393258 EGX393258 EQT393258 FAP393258 FKL393258 FUH393258 GED393258 GNZ393258 GXV393258 HHR393258 HRN393258 IBJ393258 ILF393258 IVB393258 JEX393258 JOT393258 JYP393258 KIL393258 KSH393258 LCD393258 LLZ393258 LVV393258 MFR393258 MPN393258 MZJ393258 NJF393258 NTB393258 OCX393258 OMT393258 OWP393258 PGL393258 PQH393258 QAD393258 QJZ393258 QTV393258 RDR393258 RNN393258 RXJ393258 SHF393258 SRB393258 TAX393258 TKT393258 TUP393258 UEL393258 UOH393258 UYD393258 VHZ393258 VRV393258 WBR393258 WLN393258 WVJ393258 B458794 IX458794 ST458794 ACP458794 AML458794 AWH458794 BGD458794 BPZ458794 BZV458794 CJR458794 CTN458794 DDJ458794 DNF458794 DXB458794 EGX458794 EQT458794 FAP458794 FKL458794 FUH458794 GED458794 GNZ458794 GXV458794 HHR458794 HRN458794 IBJ458794 ILF458794 IVB458794 JEX458794 JOT458794 JYP458794 KIL458794 KSH458794 LCD458794 LLZ458794 LVV458794 MFR458794 MPN458794 MZJ458794 NJF458794 NTB458794 OCX458794 OMT458794 OWP458794 PGL458794 PQH458794 QAD458794 QJZ458794 QTV458794 RDR458794 RNN458794 RXJ458794 SHF458794 SRB458794 TAX458794 TKT458794 TUP458794 UEL458794 UOH458794 UYD458794 VHZ458794 VRV458794 WBR458794 WLN458794 WVJ458794 B524330 IX524330 ST524330 ACP524330 AML524330 AWH524330 BGD524330 BPZ524330 BZV524330 CJR524330 CTN524330 DDJ524330 DNF524330 DXB524330 EGX524330 EQT524330 FAP524330 FKL524330 FUH524330 GED524330 GNZ524330 GXV524330 HHR524330 HRN524330 IBJ524330 ILF524330 IVB524330 JEX524330 JOT524330 JYP524330 KIL524330 KSH524330 LCD524330 LLZ524330 LVV524330 MFR524330 MPN524330 MZJ524330 NJF524330 NTB524330 OCX524330 OMT524330 OWP524330 PGL524330 PQH524330 QAD524330 QJZ524330 QTV524330 RDR524330 RNN524330 RXJ524330 SHF524330 SRB524330 TAX524330 TKT524330 TUP524330 UEL524330 UOH524330 UYD524330 VHZ524330 VRV524330 WBR524330 WLN524330 WVJ524330 B589866 IX589866 ST589866 ACP589866 AML589866 AWH589866 BGD589866 BPZ589866 BZV589866 CJR589866 CTN589866 DDJ589866 DNF589866 DXB589866 EGX589866 EQT589866 FAP589866 FKL589866 FUH589866 GED589866 GNZ589866 GXV589866 HHR589866 HRN589866 IBJ589866 ILF589866 IVB589866 JEX589866 JOT589866 JYP589866 KIL589866 KSH589866 LCD589866 LLZ589866 LVV589866 MFR589866 MPN589866 MZJ589866 NJF589866 NTB589866 OCX589866 OMT589866 OWP589866 PGL589866 PQH589866 QAD589866 QJZ589866 QTV589866 RDR589866 RNN589866 RXJ589866 SHF589866 SRB589866 TAX589866 TKT589866 TUP589866 UEL589866 UOH589866 UYD589866 VHZ589866 VRV589866 WBR589866 WLN589866 WVJ589866 B655402 IX655402 ST655402 ACP655402 AML655402 AWH655402 BGD655402 BPZ655402 BZV655402 CJR655402 CTN655402 DDJ655402 DNF655402 DXB655402 EGX655402 EQT655402 FAP655402 FKL655402 FUH655402 GED655402 GNZ655402 GXV655402 HHR655402 HRN655402 IBJ655402 ILF655402 IVB655402 JEX655402 JOT655402 JYP655402 KIL655402 KSH655402 LCD655402 LLZ655402 LVV655402 MFR655402 MPN655402 MZJ655402 NJF655402 NTB655402 OCX655402 OMT655402 OWP655402 PGL655402 PQH655402 QAD655402 QJZ655402 QTV655402 RDR655402 RNN655402 RXJ655402 SHF655402 SRB655402 TAX655402 TKT655402 TUP655402 UEL655402 UOH655402 UYD655402 VHZ655402 VRV655402 WBR655402 WLN655402 WVJ655402 B720938 IX720938 ST720938 ACP720938 AML720938 AWH720938 BGD720938 BPZ720938 BZV720938 CJR720938 CTN720938 DDJ720938 DNF720938 DXB720938 EGX720938 EQT720938 FAP720938 FKL720938 FUH720938 GED720938 GNZ720938 GXV720938 HHR720938 HRN720938 IBJ720938 ILF720938 IVB720938 JEX720938 JOT720938 JYP720938 KIL720938 KSH720938 LCD720938 LLZ720938 LVV720938 MFR720938 MPN720938 MZJ720938 NJF720938 NTB720938 OCX720938 OMT720938 OWP720938 PGL720938 PQH720938 QAD720938 QJZ720938 QTV720938 RDR720938 RNN720938 RXJ720938 SHF720938 SRB720938 TAX720938 TKT720938 TUP720938 UEL720938 UOH720938 UYD720938 VHZ720938 VRV720938 WBR720938 WLN720938 WVJ720938 B786474 IX786474 ST786474 ACP786474 AML786474 AWH786474 BGD786474 BPZ786474 BZV786474 CJR786474 CTN786474 DDJ786474 DNF786474 DXB786474 EGX786474 EQT786474 FAP786474 FKL786474 FUH786474 GED786474 GNZ786474 GXV786474 HHR786474 HRN786474 IBJ786474 ILF786474 IVB786474 JEX786474 JOT786474 JYP786474 KIL786474 KSH786474 LCD786474 LLZ786474 LVV786474 MFR786474 MPN786474 MZJ786474 NJF786474 NTB786474 OCX786474 OMT786474 OWP786474 PGL786474 PQH786474 QAD786474 QJZ786474 QTV786474 RDR786474 RNN786474 RXJ786474 SHF786474 SRB786474 TAX786474 TKT786474 TUP786474 UEL786474 UOH786474 UYD786474 VHZ786474 VRV786474 WBR786474 WLN786474 WVJ786474 B852010 IX852010 ST852010 ACP852010 AML852010 AWH852010 BGD852010 BPZ852010 BZV852010 CJR852010 CTN852010 DDJ852010 DNF852010 DXB852010 EGX852010 EQT852010 FAP852010 FKL852010 FUH852010 GED852010 GNZ852010 GXV852010 HHR852010 HRN852010 IBJ852010 ILF852010 IVB852010 JEX852010 JOT852010 JYP852010 KIL852010 KSH852010 LCD852010 LLZ852010 LVV852010 MFR852010 MPN852010 MZJ852010 NJF852010 NTB852010 OCX852010 OMT852010 OWP852010 PGL852010 PQH852010 QAD852010 QJZ852010 QTV852010 RDR852010 RNN852010 RXJ852010 SHF852010 SRB852010 TAX852010 TKT852010 TUP852010 UEL852010 UOH852010 UYD852010 VHZ852010 VRV852010 WBR852010 WLN852010 WVJ852010 B917546 IX917546 ST917546 ACP917546 AML917546 AWH917546 BGD917546 BPZ917546 BZV917546 CJR917546 CTN917546 DDJ917546 DNF917546 DXB917546 EGX917546 EQT917546 FAP917546 FKL917546 FUH917546 GED917546 GNZ917546 GXV917546 HHR917546 HRN917546 IBJ917546 ILF917546 IVB917546 JEX917546 JOT917546 JYP917546 KIL917546 KSH917546 LCD917546 LLZ917546 LVV917546 MFR917546 MPN917546 MZJ917546 NJF917546 NTB917546 OCX917546 OMT917546 OWP917546 PGL917546 PQH917546 QAD917546 QJZ917546 QTV917546 RDR917546 RNN917546 RXJ917546 SHF917546 SRB917546 TAX917546 TKT917546 TUP917546 UEL917546 UOH917546 UYD917546 VHZ917546 VRV917546 WBR917546 WLN917546 WVJ917546 B983082 IX983082 ST983082 ACP983082 AML983082 AWH983082 BGD983082 BPZ983082 BZV983082 CJR983082 CTN983082 DDJ983082 DNF983082 DXB983082 EGX983082 EQT983082 FAP983082 FKL983082 FUH983082 GED983082 GNZ983082 GXV983082 HHR983082 HRN983082 IBJ983082 ILF983082 IVB983082 JEX983082 JOT983082 JYP983082 KIL983082 KSH983082 LCD983082 LLZ983082 LVV983082 MFR983082 MPN983082 MZJ983082 NJF983082 NTB983082 OCX983082 OMT983082 OWP983082 PGL983082 PQH983082 QAD983082 QJZ983082 QTV983082 RDR983082 RNN983082 RXJ983082 SHF983082 SRB983082 TAX983082 TKT983082 TUP983082 UEL983082 UOH983082 UYD983082 VHZ983082 VRV983082 WBR983082 WLN983082 WVJ983082 J42 JF42 TB42 ACX42 AMT42 AWP42 BGL42 BQH42 CAD42 CJZ42 CTV42 DDR42 DNN42 DXJ42 EHF42 ERB42 FAX42 FKT42 FUP42 GEL42 GOH42 GYD42 HHZ42 HRV42 IBR42 ILN42 IVJ42 JFF42 JPB42 JYX42 KIT42 KSP42 LCL42 LMH42 LWD42 MFZ42 MPV42 MZR42 NJN42 NTJ42 ODF42 ONB42 OWX42 PGT42 PQP42 QAL42 QKH42 QUD42 RDZ42 RNV42 RXR42 SHN42 SRJ42 TBF42 TLB42 TUX42 UET42 UOP42 UYL42 VIH42 VSD42 WBZ42 WLV42 WVR42 J65578 JF65578 TB65578 ACX65578 AMT65578 AWP65578 BGL65578 BQH65578 CAD65578 CJZ65578 CTV65578 DDR65578 DNN65578 DXJ65578 EHF65578 ERB65578 FAX65578 FKT65578 FUP65578 GEL65578 GOH65578 GYD65578 HHZ65578 HRV65578 IBR65578 ILN65578 IVJ65578 JFF65578 JPB65578 JYX65578 KIT65578 KSP65578 LCL65578 LMH65578 LWD65578 MFZ65578 MPV65578 MZR65578 NJN65578 NTJ65578 ODF65578 ONB65578 OWX65578 PGT65578 PQP65578 QAL65578 QKH65578 QUD65578 RDZ65578 RNV65578 RXR65578 SHN65578 SRJ65578 TBF65578 TLB65578 TUX65578 UET65578 UOP65578 UYL65578 VIH65578 VSD65578 WBZ65578 WLV65578 WVR65578 J131114 JF131114 TB131114 ACX131114 AMT131114 AWP131114 BGL131114 BQH131114 CAD131114 CJZ131114 CTV131114 DDR131114 DNN131114 DXJ131114 EHF131114 ERB131114 FAX131114 FKT131114 FUP131114 GEL131114 GOH131114 GYD131114 HHZ131114 HRV131114 IBR131114 ILN131114 IVJ131114 JFF131114 JPB131114 JYX131114 KIT131114 KSP131114 LCL131114 LMH131114 LWD131114 MFZ131114 MPV131114 MZR131114 NJN131114 NTJ131114 ODF131114 ONB131114 OWX131114 PGT131114 PQP131114 QAL131114 QKH131114 QUD131114 RDZ131114 RNV131114 RXR131114 SHN131114 SRJ131114 TBF131114 TLB131114 TUX131114 UET131114 UOP131114 UYL131114 VIH131114 VSD131114 WBZ131114 WLV131114 WVR131114 J196650 JF196650 TB196650 ACX196650 AMT196650 AWP196650 BGL196650 BQH196650 CAD196650 CJZ196650 CTV196650 DDR196650 DNN196650 DXJ196650 EHF196650 ERB196650 FAX196650 FKT196650 FUP196650 GEL196650 GOH196650 GYD196650 HHZ196650 HRV196650 IBR196650 ILN196650 IVJ196650 JFF196650 JPB196650 JYX196650 KIT196650 KSP196650 LCL196650 LMH196650 LWD196650 MFZ196650 MPV196650 MZR196650 NJN196650 NTJ196650 ODF196650 ONB196650 OWX196650 PGT196650 PQP196650 QAL196650 QKH196650 QUD196650 RDZ196650 RNV196650 RXR196650 SHN196650 SRJ196650 TBF196650 TLB196650 TUX196650 UET196650 UOP196650 UYL196650 VIH196650 VSD196650 WBZ196650 WLV196650 WVR196650 J262186 JF262186 TB262186 ACX262186 AMT262186 AWP262186 BGL262186 BQH262186 CAD262186 CJZ262186 CTV262186 DDR262186 DNN262186 DXJ262186 EHF262186 ERB262186 FAX262186 FKT262186 FUP262186 GEL262186 GOH262186 GYD262186 HHZ262186 HRV262186 IBR262186 ILN262186 IVJ262186 JFF262186 JPB262186 JYX262186 KIT262186 KSP262186 LCL262186 LMH262186 LWD262186 MFZ262186 MPV262186 MZR262186 NJN262186 NTJ262186 ODF262186 ONB262186 OWX262186 PGT262186 PQP262186 QAL262186 QKH262186 QUD262186 RDZ262186 RNV262186 RXR262186 SHN262186 SRJ262186 TBF262186 TLB262186 TUX262186 UET262186 UOP262186 UYL262186 VIH262186 VSD262186 WBZ262186 WLV262186 WVR262186 J327722 JF327722 TB327722 ACX327722 AMT327722 AWP327722 BGL327722 BQH327722 CAD327722 CJZ327722 CTV327722 DDR327722 DNN327722 DXJ327722 EHF327722 ERB327722 FAX327722 FKT327722 FUP327722 GEL327722 GOH327722 GYD327722 HHZ327722 HRV327722 IBR327722 ILN327722 IVJ327722 JFF327722 JPB327722 JYX327722 KIT327722 KSP327722 LCL327722 LMH327722 LWD327722 MFZ327722 MPV327722 MZR327722 NJN327722 NTJ327722 ODF327722 ONB327722 OWX327722 PGT327722 PQP327722 QAL327722 QKH327722 QUD327722 RDZ327722 RNV327722 RXR327722 SHN327722 SRJ327722 TBF327722 TLB327722 TUX327722 UET327722 UOP327722 UYL327722 VIH327722 VSD327722 WBZ327722 WLV327722 WVR327722 J393258 JF393258 TB393258 ACX393258 AMT393258 AWP393258 BGL393258 BQH393258 CAD393258 CJZ393258 CTV393258 DDR393258 DNN393258 DXJ393258 EHF393258 ERB393258 FAX393258 FKT393258 FUP393258 GEL393258 GOH393258 GYD393258 HHZ393258 HRV393258 IBR393258 ILN393258 IVJ393258 JFF393258 JPB393258 JYX393258 KIT393258 KSP393258 LCL393258 LMH393258 LWD393258 MFZ393258 MPV393258 MZR393258 NJN393258 NTJ393258 ODF393258 ONB393258 OWX393258 PGT393258 PQP393258 QAL393258 QKH393258 QUD393258 RDZ393258 RNV393258 RXR393258 SHN393258 SRJ393258 TBF393258 TLB393258 TUX393258 UET393258 UOP393258 UYL393258 VIH393258 VSD393258 WBZ393258 WLV393258 WVR393258 J458794 JF458794 TB458794 ACX458794 AMT458794 AWP458794 BGL458794 BQH458794 CAD458794 CJZ458794 CTV458794 DDR458794 DNN458794 DXJ458794 EHF458794 ERB458794 FAX458794 FKT458794 FUP458794 GEL458794 GOH458794 GYD458794 HHZ458794 HRV458794 IBR458794 ILN458794 IVJ458794 JFF458794 JPB458794 JYX458794 KIT458794 KSP458794 LCL458794 LMH458794 LWD458794 MFZ458794 MPV458794 MZR458794 NJN458794 NTJ458794 ODF458794 ONB458794 OWX458794 PGT458794 PQP458794 QAL458794 QKH458794 QUD458794 RDZ458794 RNV458794 RXR458794 SHN458794 SRJ458794 TBF458794 TLB458794 TUX458794 UET458794 UOP458794 UYL458794 VIH458794 VSD458794 WBZ458794 WLV458794 WVR458794 J524330 JF524330 TB524330 ACX524330 AMT524330 AWP524330 BGL524330 BQH524330 CAD524330 CJZ524330 CTV524330 DDR524330 DNN524330 DXJ524330 EHF524330 ERB524330 FAX524330 FKT524330 FUP524330 GEL524330 GOH524330 GYD524330 HHZ524330 HRV524330 IBR524330 ILN524330 IVJ524330 JFF524330 JPB524330 JYX524330 KIT524330 KSP524330 LCL524330 LMH524330 LWD524330 MFZ524330 MPV524330 MZR524330 NJN524330 NTJ524330 ODF524330 ONB524330 OWX524330 PGT524330 PQP524330 QAL524330 QKH524330 QUD524330 RDZ524330 RNV524330 RXR524330 SHN524330 SRJ524330 TBF524330 TLB524330 TUX524330 UET524330 UOP524330 UYL524330 VIH524330 VSD524330 WBZ524330 WLV524330 WVR524330 J589866 JF589866 TB589866 ACX589866 AMT589866 AWP589866 BGL589866 BQH589866 CAD589866 CJZ589866 CTV589866 DDR589866 DNN589866 DXJ589866 EHF589866 ERB589866 FAX589866 FKT589866 FUP589866 GEL589866 GOH589866 GYD589866 HHZ589866 HRV589866 IBR589866 ILN589866 IVJ589866 JFF589866 JPB589866 JYX589866 KIT589866 KSP589866 LCL589866 LMH589866 LWD589866 MFZ589866 MPV589866 MZR589866 NJN589866 NTJ589866 ODF589866 ONB589866 OWX589866 PGT589866 PQP589866 QAL589866 QKH589866 QUD589866 RDZ589866 RNV589866 RXR589866 SHN589866 SRJ589866 TBF589866 TLB589866 TUX589866 UET589866 UOP589866 UYL589866 VIH589866 VSD589866 WBZ589866 WLV589866 WVR589866 J655402 JF655402 TB655402 ACX655402 AMT655402 AWP655402 BGL655402 BQH655402 CAD655402 CJZ655402 CTV655402 DDR655402 DNN655402 DXJ655402 EHF655402 ERB655402 FAX655402 FKT655402 FUP655402 GEL655402 GOH655402 GYD655402 HHZ655402 HRV655402 IBR655402 ILN655402 IVJ655402 JFF655402 JPB655402 JYX655402 KIT655402 KSP655402 LCL655402 LMH655402 LWD655402 MFZ655402 MPV655402 MZR655402 NJN655402 NTJ655402 ODF655402 ONB655402 OWX655402 PGT655402 PQP655402 QAL655402 QKH655402 QUD655402 RDZ655402 RNV655402 RXR655402 SHN655402 SRJ655402 TBF655402 TLB655402 TUX655402 UET655402 UOP655402 UYL655402 VIH655402 VSD655402 WBZ655402 WLV655402 WVR655402 J720938 JF720938 TB720938 ACX720938 AMT720938 AWP720938 BGL720938 BQH720938 CAD720938 CJZ720938 CTV720938 DDR720938 DNN720938 DXJ720938 EHF720938 ERB720938 FAX720938 FKT720938 FUP720938 GEL720938 GOH720938 GYD720938 HHZ720938 HRV720938 IBR720938 ILN720938 IVJ720938 JFF720938 JPB720938 JYX720938 KIT720938 KSP720938 LCL720938 LMH720938 LWD720938 MFZ720938 MPV720938 MZR720938 NJN720938 NTJ720938 ODF720938 ONB720938 OWX720938 PGT720938 PQP720938 QAL720938 QKH720938 QUD720938 RDZ720938 RNV720938 RXR720938 SHN720938 SRJ720938 TBF720938 TLB720938 TUX720938 UET720938 UOP720938 UYL720938 VIH720938 VSD720938 WBZ720938 WLV720938 WVR720938 J786474 JF786474 TB786474 ACX786474 AMT786474 AWP786474 BGL786474 BQH786474 CAD786474 CJZ786474 CTV786474 DDR786474 DNN786474 DXJ786474 EHF786474 ERB786474 FAX786474 FKT786474 FUP786474 GEL786474 GOH786474 GYD786474 HHZ786474 HRV786474 IBR786474 ILN786474 IVJ786474 JFF786474 JPB786474 JYX786474 KIT786474 KSP786474 LCL786474 LMH786474 LWD786474 MFZ786474 MPV786474 MZR786474 NJN786474 NTJ786474 ODF786474 ONB786474 OWX786474 PGT786474 PQP786474 QAL786474 QKH786474 QUD786474 RDZ786474 RNV786474 RXR786474 SHN786474 SRJ786474 TBF786474 TLB786474 TUX786474 UET786474 UOP786474 UYL786474 VIH786474 VSD786474 WBZ786474 WLV786474 WVR786474 J852010 JF852010 TB852010 ACX852010 AMT852010 AWP852010 BGL852010 BQH852010 CAD852010 CJZ852010 CTV852010 DDR852010 DNN852010 DXJ852010 EHF852010 ERB852010 FAX852010 FKT852010 FUP852010 GEL852010 GOH852010 GYD852010 HHZ852010 HRV852010 IBR852010 ILN852010 IVJ852010 JFF852010 JPB852010 JYX852010 KIT852010 KSP852010 LCL852010 LMH852010 LWD852010 MFZ852010 MPV852010 MZR852010 NJN852010 NTJ852010 ODF852010 ONB852010 OWX852010 PGT852010 PQP852010 QAL852010 QKH852010 QUD852010 RDZ852010 RNV852010 RXR852010 SHN852010 SRJ852010 TBF852010 TLB852010 TUX852010 UET852010 UOP852010 UYL852010 VIH852010 VSD852010 WBZ852010 WLV852010 WVR852010 J917546 JF917546 TB917546 ACX917546 AMT917546 AWP917546 BGL917546 BQH917546 CAD917546 CJZ917546 CTV917546 DDR917546 DNN917546 DXJ917546 EHF917546 ERB917546 FAX917546 FKT917546 FUP917546 GEL917546 GOH917546 GYD917546 HHZ917546 HRV917546 IBR917546 ILN917546 IVJ917546 JFF917546 JPB917546 JYX917546 KIT917546 KSP917546 LCL917546 LMH917546 LWD917546 MFZ917546 MPV917546 MZR917546 NJN917546 NTJ917546 ODF917546 ONB917546 OWX917546 PGT917546 PQP917546 QAL917546 QKH917546 QUD917546 RDZ917546 RNV917546 RXR917546 SHN917546 SRJ917546 TBF917546 TLB917546 TUX917546 UET917546 UOP917546 UYL917546 VIH917546 VSD917546 WBZ917546 WLV917546 WVR917546 J983082 JF983082 TB983082 ACX983082 AMT983082 AWP983082 BGL983082 BQH983082 CAD983082 CJZ983082 CTV983082 DDR983082 DNN983082 DXJ983082 EHF983082 ERB983082 FAX983082 FKT983082 FUP983082 GEL983082 GOH983082 GYD983082 HHZ983082 HRV983082 IBR983082 ILN983082 IVJ983082 JFF983082 JPB983082 JYX983082 KIT983082 KSP983082 LCL983082 LMH983082 LWD983082 MFZ983082 MPV983082 MZR983082 NJN983082 NTJ983082 ODF983082 ONB983082 OWX983082 PGT983082 PQP983082 QAL983082 QKH983082 QUD983082 RDZ983082 RNV983082 RXR983082 SHN983082 SRJ983082 TBF983082 TLB983082 TUX983082 UET983082 UOP983082 UYL983082 VIH983082 VSD983082 WBZ983082 WLV983082 WVR983082 F40:G40 JB40:JC40 SX40:SY40 ACT40:ACU40 AMP40:AMQ40 AWL40:AWM40 BGH40:BGI40 BQD40:BQE40 BZZ40:CAA40 CJV40:CJW40 CTR40:CTS40 DDN40:DDO40 DNJ40:DNK40 DXF40:DXG40 EHB40:EHC40 EQX40:EQY40 FAT40:FAU40 FKP40:FKQ40 FUL40:FUM40 GEH40:GEI40 GOD40:GOE40 GXZ40:GYA40 HHV40:HHW40 HRR40:HRS40 IBN40:IBO40 ILJ40:ILK40 IVF40:IVG40 JFB40:JFC40 JOX40:JOY40 JYT40:JYU40 KIP40:KIQ40 KSL40:KSM40 LCH40:LCI40 LMD40:LME40 LVZ40:LWA40 MFV40:MFW40 MPR40:MPS40 MZN40:MZO40 NJJ40:NJK40 NTF40:NTG40 ODB40:ODC40 OMX40:OMY40 OWT40:OWU40 PGP40:PGQ40 PQL40:PQM40 QAH40:QAI40 QKD40:QKE40 QTZ40:QUA40 RDV40:RDW40 RNR40:RNS40 RXN40:RXO40 SHJ40:SHK40 SRF40:SRG40 TBB40:TBC40 TKX40:TKY40 TUT40:TUU40 UEP40:UEQ40 UOL40:UOM40 UYH40:UYI40 VID40:VIE40 VRZ40:VSA40 WBV40:WBW40 WLR40:WLS40 WVN40:WVO40 F65576:G65576 JB65576:JC65576 SX65576:SY65576 ACT65576:ACU65576 AMP65576:AMQ65576 AWL65576:AWM65576 BGH65576:BGI65576 BQD65576:BQE65576 BZZ65576:CAA65576 CJV65576:CJW65576 CTR65576:CTS65576 DDN65576:DDO65576 DNJ65576:DNK65576 DXF65576:DXG65576 EHB65576:EHC65576 EQX65576:EQY65576 FAT65576:FAU65576 FKP65576:FKQ65576 FUL65576:FUM65576 GEH65576:GEI65576 GOD65576:GOE65576 GXZ65576:GYA65576 HHV65576:HHW65576 HRR65576:HRS65576 IBN65576:IBO65576 ILJ65576:ILK65576 IVF65576:IVG65576 JFB65576:JFC65576 JOX65576:JOY65576 JYT65576:JYU65576 KIP65576:KIQ65576 KSL65576:KSM65576 LCH65576:LCI65576 LMD65576:LME65576 LVZ65576:LWA65576 MFV65576:MFW65576 MPR65576:MPS65576 MZN65576:MZO65576 NJJ65576:NJK65576 NTF65576:NTG65576 ODB65576:ODC65576 OMX65576:OMY65576 OWT65576:OWU65576 PGP65576:PGQ65576 PQL65576:PQM65576 QAH65576:QAI65576 QKD65576:QKE65576 QTZ65576:QUA65576 RDV65576:RDW65576 RNR65576:RNS65576 RXN65576:RXO65576 SHJ65576:SHK65576 SRF65576:SRG65576 TBB65576:TBC65576 TKX65576:TKY65576 TUT65576:TUU65576 UEP65576:UEQ65576 UOL65576:UOM65576 UYH65576:UYI65576 VID65576:VIE65576 VRZ65576:VSA65576 WBV65576:WBW65576 WLR65576:WLS65576 WVN65576:WVO65576 F131112:G131112 JB131112:JC131112 SX131112:SY131112 ACT131112:ACU131112 AMP131112:AMQ131112 AWL131112:AWM131112 BGH131112:BGI131112 BQD131112:BQE131112 BZZ131112:CAA131112 CJV131112:CJW131112 CTR131112:CTS131112 DDN131112:DDO131112 DNJ131112:DNK131112 DXF131112:DXG131112 EHB131112:EHC131112 EQX131112:EQY131112 FAT131112:FAU131112 FKP131112:FKQ131112 FUL131112:FUM131112 GEH131112:GEI131112 GOD131112:GOE131112 GXZ131112:GYA131112 HHV131112:HHW131112 HRR131112:HRS131112 IBN131112:IBO131112 ILJ131112:ILK131112 IVF131112:IVG131112 JFB131112:JFC131112 JOX131112:JOY131112 JYT131112:JYU131112 KIP131112:KIQ131112 KSL131112:KSM131112 LCH131112:LCI131112 LMD131112:LME131112 LVZ131112:LWA131112 MFV131112:MFW131112 MPR131112:MPS131112 MZN131112:MZO131112 NJJ131112:NJK131112 NTF131112:NTG131112 ODB131112:ODC131112 OMX131112:OMY131112 OWT131112:OWU131112 PGP131112:PGQ131112 PQL131112:PQM131112 QAH131112:QAI131112 QKD131112:QKE131112 QTZ131112:QUA131112 RDV131112:RDW131112 RNR131112:RNS131112 RXN131112:RXO131112 SHJ131112:SHK131112 SRF131112:SRG131112 TBB131112:TBC131112 TKX131112:TKY131112 TUT131112:TUU131112 UEP131112:UEQ131112 UOL131112:UOM131112 UYH131112:UYI131112 VID131112:VIE131112 VRZ131112:VSA131112 WBV131112:WBW131112 WLR131112:WLS131112 WVN131112:WVO131112 F196648:G196648 JB196648:JC196648 SX196648:SY196648 ACT196648:ACU196648 AMP196648:AMQ196648 AWL196648:AWM196648 BGH196648:BGI196648 BQD196648:BQE196648 BZZ196648:CAA196648 CJV196648:CJW196648 CTR196648:CTS196648 DDN196648:DDO196648 DNJ196648:DNK196648 DXF196648:DXG196648 EHB196648:EHC196648 EQX196648:EQY196648 FAT196648:FAU196648 FKP196648:FKQ196648 FUL196648:FUM196648 GEH196648:GEI196648 GOD196648:GOE196648 GXZ196648:GYA196648 HHV196648:HHW196648 HRR196648:HRS196648 IBN196648:IBO196648 ILJ196648:ILK196648 IVF196648:IVG196648 JFB196648:JFC196648 JOX196648:JOY196648 JYT196648:JYU196648 KIP196648:KIQ196648 KSL196648:KSM196648 LCH196648:LCI196648 LMD196648:LME196648 LVZ196648:LWA196648 MFV196648:MFW196648 MPR196648:MPS196648 MZN196648:MZO196648 NJJ196648:NJK196648 NTF196648:NTG196648 ODB196648:ODC196648 OMX196648:OMY196648 OWT196648:OWU196648 PGP196648:PGQ196648 PQL196648:PQM196648 QAH196648:QAI196648 QKD196648:QKE196648 QTZ196648:QUA196648 RDV196648:RDW196648 RNR196648:RNS196648 RXN196648:RXO196648 SHJ196648:SHK196648 SRF196648:SRG196648 TBB196648:TBC196648 TKX196648:TKY196648 TUT196648:TUU196648 UEP196648:UEQ196648 UOL196648:UOM196648 UYH196648:UYI196648 VID196648:VIE196648 VRZ196648:VSA196648 WBV196648:WBW196648 WLR196648:WLS196648 WVN196648:WVO196648 F262184:G262184 JB262184:JC262184 SX262184:SY262184 ACT262184:ACU262184 AMP262184:AMQ262184 AWL262184:AWM262184 BGH262184:BGI262184 BQD262184:BQE262184 BZZ262184:CAA262184 CJV262184:CJW262184 CTR262184:CTS262184 DDN262184:DDO262184 DNJ262184:DNK262184 DXF262184:DXG262184 EHB262184:EHC262184 EQX262184:EQY262184 FAT262184:FAU262184 FKP262184:FKQ262184 FUL262184:FUM262184 GEH262184:GEI262184 GOD262184:GOE262184 GXZ262184:GYA262184 HHV262184:HHW262184 HRR262184:HRS262184 IBN262184:IBO262184 ILJ262184:ILK262184 IVF262184:IVG262184 JFB262184:JFC262184 JOX262184:JOY262184 JYT262184:JYU262184 KIP262184:KIQ262184 KSL262184:KSM262184 LCH262184:LCI262184 LMD262184:LME262184 LVZ262184:LWA262184 MFV262184:MFW262184 MPR262184:MPS262184 MZN262184:MZO262184 NJJ262184:NJK262184 NTF262184:NTG262184 ODB262184:ODC262184 OMX262184:OMY262184 OWT262184:OWU262184 PGP262184:PGQ262184 PQL262184:PQM262184 QAH262184:QAI262184 QKD262184:QKE262184 QTZ262184:QUA262184 RDV262184:RDW262184 RNR262184:RNS262184 RXN262184:RXO262184 SHJ262184:SHK262184 SRF262184:SRG262184 TBB262184:TBC262184 TKX262184:TKY262184 TUT262184:TUU262184 UEP262184:UEQ262184 UOL262184:UOM262184 UYH262184:UYI262184 VID262184:VIE262184 VRZ262184:VSA262184 WBV262184:WBW262184 WLR262184:WLS262184 WVN262184:WVO262184 F327720:G327720 JB327720:JC327720 SX327720:SY327720 ACT327720:ACU327720 AMP327720:AMQ327720 AWL327720:AWM327720 BGH327720:BGI327720 BQD327720:BQE327720 BZZ327720:CAA327720 CJV327720:CJW327720 CTR327720:CTS327720 DDN327720:DDO327720 DNJ327720:DNK327720 DXF327720:DXG327720 EHB327720:EHC327720 EQX327720:EQY327720 FAT327720:FAU327720 FKP327720:FKQ327720 FUL327720:FUM327720 GEH327720:GEI327720 GOD327720:GOE327720 GXZ327720:GYA327720 HHV327720:HHW327720 HRR327720:HRS327720 IBN327720:IBO327720 ILJ327720:ILK327720 IVF327720:IVG327720 JFB327720:JFC327720 JOX327720:JOY327720 JYT327720:JYU327720 KIP327720:KIQ327720 KSL327720:KSM327720 LCH327720:LCI327720 LMD327720:LME327720 LVZ327720:LWA327720 MFV327720:MFW327720 MPR327720:MPS327720 MZN327720:MZO327720 NJJ327720:NJK327720 NTF327720:NTG327720 ODB327720:ODC327720 OMX327720:OMY327720 OWT327720:OWU327720 PGP327720:PGQ327720 PQL327720:PQM327720 QAH327720:QAI327720 QKD327720:QKE327720 QTZ327720:QUA327720 RDV327720:RDW327720 RNR327720:RNS327720 RXN327720:RXO327720 SHJ327720:SHK327720 SRF327720:SRG327720 TBB327720:TBC327720 TKX327720:TKY327720 TUT327720:TUU327720 UEP327720:UEQ327720 UOL327720:UOM327720 UYH327720:UYI327720 VID327720:VIE327720 VRZ327720:VSA327720 WBV327720:WBW327720 WLR327720:WLS327720 WVN327720:WVO327720 F393256:G393256 JB393256:JC393256 SX393256:SY393256 ACT393256:ACU393256 AMP393256:AMQ393256 AWL393256:AWM393256 BGH393256:BGI393256 BQD393256:BQE393256 BZZ393256:CAA393256 CJV393256:CJW393256 CTR393256:CTS393256 DDN393256:DDO393256 DNJ393256:DNK393256 DXF393256:DXG393256 EHB393256:EHC393256 EQX393256:EQY393256 FAT393256:FAU393256 FKP393256:FKQ393256 FUL393256:FUM393256 GEH393256:GEI393256 GOD393256:GOE393256 GXZ393256:GYA393256 HHV393256:HHW393256 HRR393256:HRS393256 IBN393256:IBO393256 ILJ393256:ILK393256 IVF393256:IVG393256 JFB393256:JFC393256 JOX393256:JOY393256 JYT393256:JYU393256 KIP393256:KIQ393256 KSL393256:KSM393256 LCH393256:LCI393256 LMD393256:LME393256 LVZ393256:LWA393256 MFV393256:MFW393256 MPR393256:MPS393256 MZN393256:MZO393256 NJJ393256:NJK393256 NTF393256:NTG393256 ODB393256:ODC393256 OMX393256:OMY393256 OWT393256:OWU393256 PGP393256:PGQ393256 PQL393256:PQM393256 QAH393256:QAI393256 QKD393256:QKE393256 QTZ393256:QUA393256 RDV393256:RDW393256 RNR393256:RNS393256 RXN393256:RXO393256 SHJ393256:SHK393256 SRF393256:SRG393256 TBB393256:TBC393256 TKX393256:TKY393256 TUT393256:TUU393256 UEP393256:UEQ393256 UOL393256:UOM393256 UYH393256:UYI393256 VID393256:VIE393256 VRZ393256:VSA393256 WBV393256:WBW393256 WLR393256:WLS393256 WVN393256:WVO393256 F458792:G458792 JB458792:JC458792 SX458792:SY458792 ACT458792:ACU458792 AMP458792:AMQ458792 AWL458792:AWM458792 BGH458792:BGI458792 BQD458792:BQE458792 BZZ458792:CAA458792 CJV458792:CJW458792 CTR458792:CTS458792 DDN458792:DDO458792 DNJ458792:DNK458792 DXF458792:DXG458792 EHB458792:EHC458792 EQX458792:EQY458792 FAT458792:FAU458792 FKP458792:FKQ458792 FUL458792:FUM458792 GEH458792:GEI458792 GOD458792:GOE458792 GXZ458792:GYA458792 HHV458792:HHW458792 HRR458792:HRS458792 IBN458792:IBO458792 ILJ458792:ILK458792 IVF458792:IVG458792 JFB458792:JFC458792 JOX458792:JOY458792 JYT458792:JYU458792 KIP458792:KIQ458792 KSL458792:KSM458792 LCH458792:LCI458792 LMD458792:LME458792 LVZ458792:LWA458792 MFV458792:MFW458792 MPR458792:MPS458792 MZN458792:MZO458792 NJJ458792:NJK458792 NTF458792:NTG458792 ODB458792:ODC458792 OMX458792:OMY458792 OWT458792:OWU458792 PGP458792:PGQ458792 PQL458792:PQM458792 QAH458792:QAI458792 QKD458792:QKE458792 QTZ458792:QUA458792 RDV458792:RDW458792 RNR458792:RNS458792 RXN458792:RXO458792 SHJ458792:SHK458792 SRF458792:SRG458792 TBB458792:TBC458792 TKX458792:TKY458792 TUT458792:TUU458792 UEP458792:UEQ458792 UOL458792:UOM458792 UYH458792:UYI458792 VID458792:VIE458792 VRZ458792:VSA458792 WBV458792:WBW458792 WLR458792:WLS458792 WVN458792:WVO458792 F524328:G524328 JB524328:JC524328 SX524328:SY524328 ACT524328:ACU524328 AMP524328:AMQ524328 AWL524328:AWM524328 BGH524328:BGI524328 BQD524328:BQE524328 BZZ524328:CAA524328 CJV524328:CJW524328 CTR524328:CTS524328 DDN524328:DDO524328 DNJ524328:DNK524328 DXF524328:DXG524328 EHB524328:EHC524328 EQX524328:EQY524328 FAT524328:FAU524328 FKP524328:FKQ524328 FUL524328:FUM524328 GEH524328:GEI524328 GOD524328:GOE524328 GXZ524328:GYA524328 HHV524328:HHW524328 HRR524328:HRS524328 IBN524328:IBO524328 ILJ524328:ILK524328 IVF524328:IVG524328 JFB524328:JFC524328 JOX524328:JOY524328 JYT524328:JYU524328 KIP524328:KIQ524328 KSL524328:KSM524328 LCH524328:LCI524328 LMD524328:LME524328 LVZ524328:LWA524328 MFV524328:MFW524328 MPR524328:MPS524328 MZN524328:MZO524328 NJJ524328:NJK524328 NTF524328:NTG524328 ODB524328:ODC524328 OMX524328:OMY524328 OWT524328:OWU524328 PGP524328:PGQ524328 PQL524328:PQM524328 QAH524328:QAI524328 QKD524328:QKE524328 QTZ524328:QUA524328 RDV524328:RDW524328 RNR524328:RNS524328 RXN524328:RXO524328 SHJ524328:SHK524328 SRF524328:SRG524328 TBB524328:TBC524328 TKX524328:TKY524328 TUT524328:TUU524328 UEP524328:UEQ524328 UOL524328:UOM524328 UYH524328:UYI524328 VID524328:VIE524328 VRZ524328:VSA524328 WBV524328:WBW524328 WLR524328:WLS524328 WVN524328:WVO524328 F589864:G589864 JB589864:JC589864 SX589864:SY589864 ACT589864:ACU589864 AMP589864:AMQ589864 AWL589864:AWM589864 BGH589864:BGI589864 BQD589864:BQE589864 BZZ589864:CAA589864 CJV589864:CJW589864 CTR589864:CTS589864 DDN589864:DDO589864 DNJ589864:DNK589864 DXF589864:DXG589864 EHB589864:EHC589864 EQX589864:EQY589864 FAT589864:FAU589864 FKP589864:FKQ589864 FUL589864:FUM589864 GEH589864:GEI589864 GOD589864:GOE589864 GXZ589864:GYA589864 HHV589864:HHW589864 HRR589864:HRS589864 IBN589864:IBO589864 ILJ589864:ILK589864 IVF589864:IVG589864 JFB589864:JFC589864 JOX589864:JOY589864 JYT589864:JYU589864 KIP589864:KIQ589864 KSL589864:KSM589864 LCH589864:LCI589864 LMD589864:LME589864 LVZ589864:LWA589864 MFV589864:MFW589864 MPR589864:MPS589864 MZN589864:MZO589864 NJJ589864:NJK589864 NTF589864:NTG589864 ODB589864:ODC589864 OMX589864:OMY589864 OWT589864:OWU589864 PGP589864:PGQ589864 PQL589864:PQM589864 QAH589864:QAI589864 QKD589864:QKE589864 QTZ589864:QUA589864 RDV589864:RDW589864 RNR589864:RNS589864 RXN589864:RXO589864 SHJ589864:SHK589864 SRF589864:SRG589864 TBB589864:TBC589864 TKX589864:TKY589864 TUT589864:TUU589864 UEP589864:UEQ589864 UOL589864:UOM589864 UYH589864:UYI589864 VID589864:VIE589864 VRZ589864:VSA589864 WBV589864:WBW589864 WLR589864:WLS589864 WVN589864:WVO589864 F655400:G655400 JB655400:JC655400 SX655400:SY655400 ACT655400:ACU655400 AMP655400:AMQ655400 AWL655400:AWM655400 BGH655400:BGI655400 BQD655400:BQE655400 BZZ655400:CAA655400 CJV655400:CJW655400 CTR655400:CTS655400 DDN655400:DDO655400 DNJ655400:DNK655400 DXF655400:DXG655400 EHB655400:EHC655400 EQX655400:EQY655400 FAT655400:FAU655400 FKP655400:FKQ655400 FUL655400:FUM655400 GEH655400:GEI655400 GOD655400:GOE655400 GXZ655400:GYA655400 HHV655400:HHW655400 HRR655400:HRS655400 IBN655400:IBO655400 ILJ655400:ILK655400 IVF655400:IVG655400 JFB655400:JFC655400 JOX655400:JOY655400 JYT655400:JYU655400 KIP655400:KIQ655400 KSL655400:KSM655400 LCH655400:LCI655400 LMD655400:LME655400 LVZ655400:LWA655400 MFV655400:MFW655400 MPR655400:MPS655400 MZN655400:MZO655400 NJJ655400:NJK655400 NTF655400:NTG655400 ODB655400:ODC655400 OMX655400:OMY655400 OWT655400:OWU655400 PGP655400:PGQ655400 PQL655400:PQM655400 QAH655400:QAI655400 QKD655400:QKE655400 QTZ655400:QUA655400 RDV655400:RDW655400 RNR655400:RNS655400 RXN655400:RXO655400 SHJ655400:SHK655400 SRF655400:SRG655400 TBB655400:TBC655400 TKX655400:TKY655400 TUT655400:TUU655400 UEP655400:UEQ655400 UOL655400:UOM655400 UYH655400:UYI655400 VID655400:VIE655400 VRZ655400:VSA655400 WBV655400:WBW655400 WLR655400:WLS655400 WVN655400:WVO655400 F720936:G720936 JB720936:JC720936 SX720936:SY720936 ACT720936:ACU720936 AMP720936:AMQ720936 AWL720936:AWM720936 BGH720936:BGI720936 BQD720936:BQE720936 BZZ720936:CAA720936 CJV720936:CJW720936 CTR720936:CTS720936 DDN720936:DDO720936 DNJ720936:DNK720936 DXF720936:DXG720936 EHB720936:EHC720936 EQX720936:EQY720936 FAT720936:FAU720936 FKP720936:FKQ720936 FUL720936:FUM720936 GEH720936:GEI720936 GOD720936:GOE720936 GXZ720936:GYA720936 HHV720936:HHW720936 HRR720936:HRS720936 IBN720936:IBO720936 ILJ720936:ILK720936 IVF720936:IVG720936 JFB720936:JFC720936 JOX720936:JOY720936 JYT720936:JYU720936 KIP720936:KIQ720936 KSL720936:KSM720936 LCH720936:LCI720936 LMD720936:LME720936 LVZ720936:LWA720936 MFV720936:MFW720936 MPR720936:MPS720936 MZN720936:MZO720936 NJJ720936:NJK720936 NTF720936:NTG720936 ODB720936:ODC720936 OMX720936:OMY720936 OWT720936:OWU720936 PGP720936:PGQ720936 PQL720936:PQM720936 QAH720936:QAI720936 QKD720936:QKE720936 QTZ720936:QUA720936 RDV720936:RDW720936 RNR720936:RNS720936 RXN720936:RXO720936 SHJ720936:SHK720936 SRF720936:SRG720936 TBB720936:TBC720936 TKX720936:TKY720936 TUT720936:TUU720936 UEP720936:UEQ720936 UOL720936:UOM720936 UYH720936:UYI720936 VID720936:VIE720936 VRZ720936:VSA720936 WBV720936:WBW720936 WLR720936:WLS720936 WVN720936:WVO720936 F786472:G786472 JB786472:JC786472 SX786472:SY786472 ACT786472:ACU786472 AMP786472:AMQ786472 AWL786472:AWM786472 BGH786472:BGI786472 BQD786472:BQE786472 BZZ786472:CAA786472 CJV786472:CJW786472 CTR786472:CTS786472 DDN786472:DDO786472 DNJ786472:DNK786472 DXF786472:DXG786472 EHB786472:EHC786472 EQX786472:EQY786472 FAT786472:FAU786472 FKP786472:FKQ786472 FUL786472:FUM786472 GEH786472:GEI786472 GOD786472:GOE786472 GXZ786472:GYA786472 HHV786472:HHW786472 HRR786472:HRS786472 IBN786472:IBO786472 ILJ786472:ILK786472 IVF786472:IVG786472 JFB786472:JFC786472 JOX786472:JOY786472 JYT786472:JYU786472 KIP786472:KIQ786472 KSL786472:KSM786472 LCH786472:LCI786472 LMD786472:LME786472 LVZ786472:LWA786472 MFV786472:MFW786472 MPR786472:MPS786472 MZN786472:MZO786472 NJJ786472:NJK786472 NTF786472:NTG786472 ODB786472:ODC786472 OMX786472:OMY786472 OWT786472:OWU786472 PGP786472:PGQ786472 PQL786472:PQM786472 QAH786472:QAI786472 QKD786472:QKE786472 QTZ786472:QUA786472 RDV786472:RDW786472 RNR786472:RNS786472 RXN786472:RXO786472 SHJ786472:SHK786472 SRF786472:SRG786472 TBB786472:TBC786472 TKX786472:TKY786472 TUT786472:TUU786472 UEP786472:UEQ786472 UOL786472:UOM786472 UYH786472:UYI786472 VID786472:VIE786472 VRZ786472:VSA786472 WBV786472:WBW786472 WLR786472:WLS786472 WVN786472:WVO786472 F852008:G852008 JB852008:JC852008 SX852008:SY852008 ACT852008:ACU852008 AMP852008:AMQ852008 AWL852008:AWM852008 BGH852008:BGI852008 BQD852008:BQE852008 BZZ852008:CAA852008 CJV852008:CJW852008 CTR852008:CTS852008 DDN852008:DDO852008 DNJ852008:DNK852008 DXF852008:DXG852008 EHB852008:EHC852008 EQX852008:EQY852008 FAT852008:FAU852008 FKP852008:FKQ852008 FUL852008:FUM852008 GEH852008:GEI852008 GOD852008:GOE852008 GXZ852008:GYA852008 HHV852008:HHW852008 HRR852008:HRS852008 IBN852008:IBO852008 ILJ852008:ILK852008 IVF852008:IVG852008 JFB852008:JFC852008 JOX852008:JOY852008 JYT852008:JYU852008 KIP852008:KIQ852008 KSL852008:KSM852008 LCH852008:LCI852008 LMD852008:LME852008 LVZ852008:LWA852008 MFV852008:MFW852008 MPR852008:MPS852008 MZN852008:MZO852008 NJJ852008:NJK852008 NTF852008:NTG852008 ODB852008:ODC852008 OMX852008:OMY852008 OWT852008:OWU852008 PGP852008:PGQ852008 PQL852008:PQM852008 QAH852008:QAI852008 QKD852008:QKE852008 QTZ852008:QUA852008 RDV852008:RDW852008 RNR852008:RNS852008 RXN852008:RXO852008 SHJ852008:SHK852008 SRF852008:SRG852008 TBB852008:TBC852008 TKX852008:TKY852008 TUT852008:TUU852008 UEP852008:UEQ852008 UOL852008:UOM852008 UYH852008:UYI852008 VID852008:VIE852008 VRZ852008:VSA852008 WBV852008:WBW852008 WLR852008:WLS852008 WVN852008:WVO852008 F917544:G917544 JB917544:JC917544 SX917544:SY917544 ACT917544:ACU917544 AMP917544:AMQ917544 AWL917544:AWM917544 BGH917544:BGI917544 BQD917544:BQE917544 BZZ917544:CAA917544 CJV917544:CJW917544 CTR917544:CTS917544 DDN917544:DDO917544 DNJ917544:DNK917544 DXF917544:DXG917544 EHB917544:EHC917544 EQX917544:EQY917544 FAT917544:FAU917544 FKP917544:FKQ917544 FUL917544:FUM917544 GEH917544:GEI917544 GOD917544:GOE917544 GXZ917544:GYA917544 HHV917544:HHW917544 HRR917544:HRS917544 IBN917544:IBO917544 ILJ917544:ILK917544 IVF917544:IVG917544 JFB917544:JFC917544 JOX917544:JOY917544 JYT917544:JYU917544 KIP917544:KIQ917544 KSL917544:KSM917544 LCH917544:LCI917544 LMD917544:LME917544 LVZ917544:LWA917544 MFV917544:MFW917544 MPR917544:MPS917544 MZN917544:MZO917544 NJJ917544:NJK917544 NTF917544:NTG917544 ODB917544:ODC917544 OMX917544:OMY917544 OWT917544:OWU917544 PGP917544:PGQ917544 PQL917544:PQM917544 QAH917544:QAI917544 QKD917544:QKE917544 QTZ917544:QUA917544 RDV917544:RDW917544 RNR917544:RNS917544 RXN917544:RXO917544 SHJ917544:SHK917544 SRF917544:SRG917544 TBB917544:TBC917544 TKX917544:TKY917544 TUT917544:TUU917544 UEP917544:UEQ917544 UOL917544:UOM917544 UYH917544:UYI917544 VID917544:VIE917544 VRZ917544:VSA917544 WBV917544:WBW917544 WLR917544:WLS917544 WVN917544:WVO917544 F983080:G983080 JB983080:JC983080 SX983080:SY983080 ACT983080:ACU983080 AMP983080:AMQ983080 AWL983080:AWM983080 BGH983080:BGI983080 BQD983080:BQE983080 BZZ983080:CAA983080 CJV983080:CJW983080 CTR983080:CTS983080 DDN983080:DDO983080 DNJ983080:DNK983080 DXF983080:DXG983080 EHB983080:EHC983080 EQX983080:EQY983080 FAT983080:FAU983080 FKP983080:FKQ983080 FUL983080:FUM983080 GEH983080:GEI983080 GOD983080:GOE983080 GXZ983080:GYA983080 HHV983080:HHW983080 HRR983080:HRS983080 IBN983080:IBO983080 ILJ983080:ILK983080 IVF983080:IVG983080 JFB983080:JFC983080 JOX983080:JOY983080 JYT983080:JYU983080 KIP983080:KIQ983080 KSL983080:KSM983080 LCH983080:LCI983080 LMD983080:LME983080 LVZ983080:LWA983080 MFV983080:MFW983080 MPR983080:MPS983080 MZN983080:MZO983080 NJJ983080:NJK983080 NTF983080:NTG983080 ODB983080:ODC983080 OMX983080:OMY983080 OWT983080:OWU983080 PGP983080:PGQ983080 PQL983080:PQM983080 QAH983080:QAI983080 QKD983080:QKE983080 QTZ983080:QUA983080 RDV983080:RDW983080 RNR983080:RNS983080 RXN983080:RXO983080 SHJ983080:SHK983080 SRF983080:SRG983080 TBB983080:TBC983080 TKX983080:TKY983080 TUT983080:TUU983080 UEP983080:UEQ983080 UOL983080:UOM983080 UYH983080:UYI983080 VID983080:VIE983080 VRZ983080:VSA983080 WBV983080:WBW983080 WLR983080:WLS983080 WVN983080:WVO983080 F38:G38 JB38:JC38 SX38:SY38 ACT38:ACU38 AMP38:AMQ38 AWL38:AWM38 BGH38:BGI38 BQD38:BQE38 BZZ38:CAA38 CJV38:CJW38 CTR38:CTS38 DDN38:DDO38 DNJ38:DNK38 DXF38:DXG38 EHB38:EHC38 EQX38:EQY38 FAT38:FAU38 FKP38:FKQ38 FUL38:FUM38 GEH38:GEI38 GOD38:GOE38 GXZ38:GYA38 HHV38:HHW38 HRR38:HRS38 IBN38:IBO38 ILJ38:ILK38 IVF38:IVG38 JFB38:JFC38 JOX38:JOY38 JYT38:JYU38 KIP38:KIQ38 KSL38:KSM38 LCH38:LCI38 LMD38:LME38 LVZ38:LWA38 MFV38:MFW38 MPR38:MPS38 MZN38:MZO38 NJJ38:NJK38 NTF38:NTG38 ODB38:ODC38 OMX38:OMY38 OWT38:OWU38 PGP38:PGQ38 PQL38:PQM38 QAH38:QAI38 QKD38:QKE38 QTZ38:QUA38 RDV38:RDW38 RNR38:RNS38 RXN38:RXO38 SHJ38:SHK38 SRF38:SRG38 TBB38:TBC38 TKX38:TKY38 TUT38:TUU38 UEP38:UEQ38 UOL38:UOM38 UYH38:UYI38 VID38:VIE38 VRZ38:VSA38 WBV38:WBW38 WLR38:WLS38 WVN38:WVO38 F65574:G65574 JB65574:JC65574 SX65574:SY65574 ACT65574:ACU65574 AMP65574:AMQ65574 AWL65574:AWM65574 BGH65574:BGI65574 BQD65574:BQE65574 BZZ65574:CAA65574 CJV65574:CJW65574 CTR65574:CTS65574 DDN65574:DDO65574 DNJ65574:DNK65574 DXF65574:DXG65574 EHB65574:EHC65574 EQX65574:EQY65574 FAT65574:FAU65574 FKP65574:FKQ65574 FUL65574:FUM65574 GEH65574:GEI65574 GOD65574:GOE65574 GXZ65574:GYA65574 HHV65574:HHW65574 HRR65574:HRS65574 IBN65574:IBO65574 ILJ65574:ILK65574 IVF65574:IVG65574 JFB65574:JFC65574 JOX65574:JOY65574 JYT65574:JYU65574 KIP65574:KIQ65574 KSL65574:KSM65574 LCH65574:LCI65574 LMD65574:LME65574 LVZ65574:LWA65574 MFV65574:MFW65574 MPR65574:MPS65574 MZN65574:MZO65574 NJJ65574:NJK65574 NTF65574:NTG65574 ODB65574:ODC65574 OMX65574:OMY65574 OWT65574:OWU65574 PGP65574:PGQ65574 PQL65574:PQM65574 QAH65574:QAI65574 QKD65574:QKE65574 QTZ65574:QUA65574 RDV65574:RDW65574 RNR65574:RNS65574 RXN65574:RXO65574 SHJ65574:SHK65574 SRF65574:SRG65574 TBB65574:TBC65574 TKX65574:TKY65574 TUT65574:TUU65574 UEP65574:UEQ65574 UOL65574:UOM65574 UYH65574:UYI65574 VID65574:VIE65574 VRZ65574:VSA65574 WBV65574:WBW65574 WLR65574:WLS65574 WVN65574:WVO65574 F131110:G131110 JB131110:JC131110 SX131110:SY131110 ACT131110:ACU131110 AMP131110:AMQ131110 AWL131110:AWM131110 BGH131110:BGI131110 BQD131110:BQE131110 BZZ131110:CAA131110 CJV131110:CJW131110 CTR131110:CTS131110 DDN131110:DDO131110 DNJ131110:DNK131110 DXF131110:DXG131110 EHB131110:EHC131110 EQX131110:EQY131110 FAT131110:FAU131110 FKP131110:FKQ131110 FUL131110:FUM131110 GEH131110:GEI131110 GOD131110:GOE131110 GXZ131110:GYA131110 HHV131110:HHW131110 HRR131110:HRS131110 IBN131110:IBO131110 ILJ131110:ILK131110 IVF131110:IVG131110 JFB131110:JFC131110 JOX131110:JOY131110 JYT131110:JYU131110 KIP131110:KIQ131110 KSL131110:KSM131110 LCH131110:LCI131110 LMD131110:LME131110 LVZ131110:LWA131110 MFV131110:MFW131110 MPR131110:MPS131110 MZN131110:MZO131110 NJJ131110:NJK131110 NTF131110:NTG131110 ODB131110:ODC131110 OMX131110:OMY131110 OWT131110:OWU131110 PGP131110:PGQ131110 PQL131110:PQM131110 QAH131110:QAI131110 QKD131110:QKE131110 QTZ131110:QUA131110 RDV131110:RDW131110 RNR131110:RNS131110 RXN131110:RXO131110 SHJ131110:SHK131110 SRF131110:SRG131110 TBB131110:TBC131110 TKX131110:TKY131110 TUT131110:TUU131110 UEP131110:UEQ131110 UOL131110:UOM131110 UYH131110:UYI131110 VID131110:VIE131110 VRZ131110:VSA131110 WBV131110:WBW131110 WLR131110:WLS131110 WVN131110:WVO131110 F196646:G196646 JB196646:JC196646 SX196646:SY196646 ACT196646:ACU196646 AMP196646:AMQ196646 AWL196646:AWM196646 BGH196646:BGI196646 BQD196646:BQE196646 BZZ196646:CAA196646 CJV196646:CJW196646 CTR196646:CTS196646 DDN196646:DDO196646 DNJ196646:DNK196646 DXF196646:DXG196646 EHB196646:EHC196646 EQX196646:EQY196646 FAT196646:FAU196646 FKP196646:FKQ196646 FUL196646:FUM196646 GEH196646:GEI196646 GOD196646:GOE196646 GXZ196646:GYA196646 HHV196646:HHW196646 HRR196646:HRS196646 IBN196646:IBO196646 ILJ196646:ILK196646 IVF196646:IVG196646 JFB196646:JFC196646 JOX196646:JOY196646 JYT196646:JYU196646 KIP196646:KIQ196646 KSL196646:KSM196646 LCH196646:LCI196646 LMD196646:LME196646 LVZ196646:LWA196646 MFV196646:MFW196646 MPR196646:MPS196646 MZN196646:MZO196646 NJJ196646:NJK196646 NTF196646:NTG196646 ODB196646:ODC196646 OMX196646:OMY196646 OWT196646:OWU196646 PGP196646:PGQ196646 PQL196646:PQM196646 QAH196646:QAI196646 QKD196646:QKE196646 QTZ196646:QUA196646 RDV196646:RDW196646 RNR196646:RNS196646 RXN196646:RXO196646 SHJ196646:SHK196646 SRF196646:SRG196646 TBB196646:TBC196646 TKX196646:TKY196646 TUT196646:TUU196646 UEP196646:UEQ196646 UOL196646:UOM196646 UYH196646:UYI196646 VID196646:VIE196646 VRZ196646:VSA196646 WBV196646:WBW196646 WLR196646:WLS196646 WVN196646:WVO196646 F262182:G262182 JB262182:JC262182 SX262182:SY262182 ACT262182:ACU262182 AMP262182:AMQ262182 AWL262182:AWM262182 BGH262182:BGI262182 BQD262182:BQE262182 BZZ262182:CAA262182 CJV262182:CJW262182 CTR262182:CTS262182 DDN262182:DDO262182 DNJ262182:DNK262182 DXF262182:DXG262182 EHB262182:EHC262182 EQX262182:EQY262182 FAT262182:FAU262182 FKP262182:FKQ262182 FUL262182:FUM262182 GEH262182:GEI262182 GOD262182:GOE262182 GXZ262182:GYA262182 HHV262182:HHW262182 HRR262182:HRS262182 IBN262182:IBO262182 ILJ262182:ILK262182 IVF262182:IVG262182 JFB262182:JFC262182 JOX262182:JOY262182 JYT262182:JYU262182 KIP262182:KIQ262182 KSL262182:KSM262182 LCH262182:LCI262182 LMD262182:LME262182 LVZ262182:LWA262182 MFV262182:MFW262182 MPR262182:MPS262182 MZN262182:MZO262182 NJJ262182:NJK262182 NTF262182:NTG262182 ODB262182:ODC262182 OMX262182:OMY262182 OWT262182:OWU262182 PGP262182:PGQ262182 PQL262182:PQM262182 QAH262182:QAI262182 QKD262182:QKE262182 QTZ262182:QUA262182 RDV262182:RDW262182 RNR262182:RNS262182 RXN262182:RXO262182 SHJ262182:SHK262182 SRF262182:SRG262182 TBB262182:TBC262182 TKX262182:TKY262182 TUT262182:TUU262182 UEP262182:UEQ262182 UOL262182:UOM262182 UYH262182:UYI262182 VID262182:VIE262182 VRZ262182:VSA262182 WBV262182:WBW262182 WLR262182:WLS262182 WVN262182:WVO262182 F327718:G327718 JB327718:JC327718 SX327718:SY327718 ACT327718:ACU327718 AMP327718:AMQ327718 AWL327718:AWM327718 BGH327718:BGI327718 BQD327718:BQE327718 BZZ327718:CAA327718 CJV327718:CJW327718 CTR327718:CTS327718 DDN327718:DDO327718 DNJ327718:DNK327718 DXF327718:DXG327718 EHB327718:EHC327718 EQX327718:EQY327718 FAT327718:FAU327718 FKP327718:FKQ327718 FUL327718:FUM327718 GEH327718:GEI327718 GOD327718:GOE327718 GXZ327718:GYA327718 HHV327718:HHW327718 HRR327718:HRS327718 IBN327718:IBO327718 ILJ327718:ILK327718 IVF327718:IVG327718 JFB327718:JFC327718 JOX327718:JOY327718 JYT327718:JYU327718 KIP327718:KIQ327718 KSL327718:KSM327718 LCH327718:LCI327718 LMD327718:LME327718 LVZ327718:LWA327718 MFV327718:MFW327718 MPR327718:MPS327718 MZN327718:MZO327718 NJJ327718:NJK327718 NTF327718:NTG327718 ODB327718:ODC327718 OMX327718:OMY327718 OWT327718:OWU327718 PGP327718:PGQ327718 PQL327718:PQM327718 QAH327718:QAI327718 QKD327718:QKE327718 QTZ327718:QUA327718 RDV327718:RDW327718 RNR327718:RNS327718 RXN327718:RXO327718 SHJ327718:SHK327718 SRF327718:SRG327718 TBB327718:TBC327718 TKX327718:TKY327718 TUT327718:TUU327718 UEP327718:UEQ327718 UOL327718:UOM327718 UYH327718:UYI327718 VID327718:VIE327718 VRZ327718:VSA327718 WBV327718:WBW327718 WLR327718:WLS327718 WVN327718:WVO327718 F393254:G393254 JB393254:JC393254 SX393254:SY393254 ACT393254:ACU393254 AMP393254:AMQ393254 AWL393254:AWM393254 BGH393254:BGI393254 BQD393254:BQE393254 BZZ393254:CAA393254 CJV393254:CJW393254 CTR393254:CTS393254 DDN393254:DDO393254 DNJ393254:DNK393254 DXF393254:DXG393254 EHB393254:EHC393254 EQX393254:EQY393254 FAT393254:FAU393254 FKP393254:FKQ393254 FUL393254:FUM393254 GEH393254:GEI393254 GOD393254:GOE393254 GXZ393254:GYA393254 HHV393254:HHW393254 HRR393254:HRS393254 IBN393254:IBO393254 ILJ393254:ILK393254 IVF393254:IVG393254 JFB393254:JFC393254 JOX393254:JOY393254 JYT393254:JYU393254 KIP393254:KIQ393254 KSL393254:KSM393254 LCH393254:LCI393254 LMD393254:LME393254 LVZ393254:LWA393254 MFV393254:MFW393254 MPR393254:MPS393254 MZN393254:MZO393254 NJJ393254:NJK393254 NTF393254:NTG393254 ODB393254:ODC393254 OMX393254:OMY393254 OWT393254:OWU393254 PGP393254:PGQ393254 PQL393254:PQM393254 QAH393254:QAI393254 QKD393254:QKE393254 QTZ393254:QUA393254 RDV393254:RDW393254 RNR393254:RNS393254 RXN393254:RXO393254 SHJ393254:SHK393254 SRF393254:SRG393254 TBB393254:TBC393254 TKX393254:TKY393254 TUT393254:TUU393254 UEP393254:UEQ393254 UOL393254:UOM393254 UYH393254:UYI393254 VID393254:VIE393254 VRZ393254:VSA393254 WBV393254:WBW393254 WLR393254:WLS393254 WVN393254:WVO393254 F458790:G458790 JB458790:JC458790 SX458790:SY458790 ACT458790:ACU458790 AMP458790:AMQ458790 AWL458790:AWM458790 BGH458790:BGI458790 BQD458790:BQE458790 BZZ458790:CAA458790 CJV458790:CJW458790 CTR458790:CTS458790 DDN458790:DDO458790 DNJ458790:DNK458790 DXF458790:DXG458790 EHB458790:EHC458790 EQX458790:EQY458790 FAT458790:FAU458790 FKP458790:FKQ458790 FUL458790:FUM458790 GEH458790:GEI458790 GOD458790:GOE458790 GXZ458790:GYA458790 HHV458790:HHW458790 HRR458790:HRS458790 IBN458790:IBO458790 ILJ458790:ILK458790 IVF458790:IVG458790 JFB458790:JFC458790 JOX458790:JOY458790 JYT458790:JYU458790 KIP458790:KIQ458790 KSL458790:KSM458790 LCH458790:LCI458790 LMD458790:LME458790 LVZ458790:LWA458790 MFV458790:MFW458790 MPR458790:MPS458790 MZN458790:MZO458790 NJJ458790:NJK458790 NTF458790:NTG458790 ODB458790:ODC458790 OMX458790:OMY458790 OWT458790:OWU458790 PGP458790:PGQ458790 PQL458790:PQM458790 QAH458790:QAI458790 QKD458790:QKE458790 QTZ458790:QUA458790 RDV458790:RDW458790 RNR458790:RNS458790 RXN458790:RXO458790 SHJ458790:SHK458790 SRF458790:SRG458790 TBB458790:TBC458790 TKX458790:TKY458790 TUT458790:TUU458790 UEP458790:UEQ458790 UOL458790:UOM458790 UYH458790:UYI458790 VID458790:VIE458790 VRZ458790:VSA458790 WBV458790:WBW458790 WLR458790:WLS458790 WVN458790:WVO458790 F524326:G524326 JB524326:JC524326 SX524326:SY524326 ACT524326:ACU524326 AMP524326:AMQ524326 AWL524326:AWM524326 BGH524326:BGI524326 BQD524326:BQE524326 BZZ524326:CAA524326 CJV524326:CJW524326 CTR524326:CTS524326 DDN524326:DDO524326 DNJ524326:DNK524326 DXF524326:DXG524326 EHB524326:EHC524326 EQX524326:EQY524326 FAT524326:FAU524326 FKP524326:FKQ524326 FUL524326:FUM524326 GEH524326:GEI524326 GOD524326:GOE524326 GXZ524326:GYA524326 HHV524326:HHW524326 HRR524326:HRS524326 IBN524326:IBO524326 ILJ524326:ILK524326 IVF524326:IVG524326 JFB524326:JFC524326 JOX524326:JOY524326 JYT524326:JYU524326 KIP524326:KIQ524326 KSL524326:KSM524326 LCH524326:LCI524326 LMD524326:LME524326 LVZ524326:LWA524326 MFV524326:MFW524326 MPR524326:MPS524326 MZN524326:MZO524326 NJJ524326:NJK524326 NTF524326:NTG524326 ODB524326:ODC524326 OMX524326:OMY524326 OWT524326:OWU524326 PGP524326:PGQ524326 PQL524326:PQM524326 QAH524326:QAI524326 QKD524326:QKE524326 QTZ524326:QUA524326 RDV524326:RDW524326 RNR524326:RNS524326 RXN524326:RXO524326 SHJ524326:SHK524326 SRF524326:SRG524326 TBB524326:TBC524326 TKX524326:TKY524326 TUT524326:TUU524326 UEP524326:UEQ524326 UOL524326:UOM524326 UYH524326:UYI524326 VID524326:VIE524326 VRZ524326:VSA524326 WBV524326:WBW524326 WLR524326:WLS524326 WVN524326:WVO524326 F589862:G589862 JB589862:JC589862 SX589862:SY589862 ACT589862:ACU589862 AMP589862:AMQ589862 AWL589862:AWM589862 BGH589862:BGI589862 BQD589862:BQE589862 BZZ589862:CAA589862 CJV589862:CJW589862 CTR589862:CTS589862 DDN589862:DDO589862 DNJ589862:DNK589862 DXF589862:DXG589862 EHB589862:EHC589862 EQX589862:EQY589862 FAT589862:FAU589862 FKP589862:FKQ589862 FUL589862:FUM589862 GEH589862:GEI589862 GOD589862:GOE589862 GXZ589862:GYA589862 HHV589862:HHW589862 HRR589862:HRS589862 IBN589862:IBO589862 ILJ589862:ILK589862 IVF589862:IVG589862 JFB589862:JFC589862 JOX589862:JOY589862 JYT589862:JYU589862 KIP589862:KIQ589862 KSL589862:KSM589862 LCH589862:LCI589862 LMD589862:LME589862 LVZ589862:LWA589862 MFV589862:MFW589862 MPR589862:MPS589862 MZN589862:MZO589862 NJJ589862:NJK589862 NTF589862:NTG589862 ODB589862:ODC589862 OMX589862:OMY589862 OWT589862:OWU589862 PGP589862:PGQ589862 PQL589862:PQM589862 QAH589862:QAI589862 QKD589862:QKE589862 QTZ589862:QUA589862 RDV589862:RDW589862 RNR589862:RNS589862 RXN589862:RXO589862 SHJ589862:SHK589862 SRF589862:SRG589862 TBB589862:TBC589862 TKX589862:TKY589862 TUT589862:TUU589862 UEP589862:UEQ589862 UOL589862:UOM589862 UYH589862:UYI589862 VID589862:VIE589862 VRZ589862:VSA589862 WBV589862:WBW589862 WLR589862:WLS589862 WVN589862:WVO589862 F655398:G655398 JB655398:JC655398 SX655398:SY655398 ACT655398:ACU655398 AMP655398:AMQ655398 AWL655398:AWM655398 BGH655398:BGI655398 BQD655398:BQE655398 BZZ655398:CAA655398 CJV655398:CJW655398 CTR655398:CTS655398 DDN655398:DDO655398 DNJ655398:DNK655398 DXF655398:DXG655398 EHB655398:EHC655398 EQX655398:EQY655398 FAT655398:FAU655398 FKP655398:FKQ655398 FUL655398:FUM655398 GEH655398:GEI655398 GOD655398:GOE655398 GXZ655398:GYA655398 HHV655398:HHW655398 HRR655398:HRS655398 IBN655398:IBO655398 ILJ655398:ILK655398 IVF655398:IVG655398 JFB655398:JFC655398 JOX655398:JOY655398 JYT655398:JYU655398 KIP655398:KIQ655398 KSL655398:KSM655398 LCH655398:LCI655398 LMD655398:LME655398 LVZ655398:LWA655398 MFV655398:MFW655398 MPR655398:MPS655398 MZN655398:MZO655398 NJJ655398:NJK655398 NTF655398:NTG655398 ODB655398:ODC655398 OMX655398:OMY655398 OWT655398:OWU655398 PGP655398:PGQ655398 PQL655398:PQM655398 QAH655398:QAI655398 QKD655398:QKE655398 QTZ655398:QUA655398 RDV655398:RDW655398 RNR655398:RNS655398 RXN655398:RXO655398 SHJ655398:SHK655398 SRF655398:SRG655398 TBB655398:TBC655398 TKX655398:TKY655398 TUT655398:TUU655398 UEP655398:UEQ655398 UOL655398:UOM655398 UYH655398:UYI655398 VID655398:VIE655398 VRZ655398:VSA655398 WBV655398:WBW655398 WLR655398:WLS655398 WVN655398:WVO655398 F720934:G720934 JB720934:JC720934 SX720934:SY720934 ACT720934:ACU720934 AMP720934:AMQ720934 AWL720934:AWM720934 BGH720934:BGI720934 BQD720934:BQE720934 BZZ720934:CAA720934 CJV720934:CJW720934 CTR720934:CTS720934 DDN720934:DDO720934 DNJ720934:DNK720934 DXF720934:DXG720934 EHB720934:EHC720934 EQX720934:EQY720934 FAT720934:FAU720934 FKP720934:FKQ720934 FUL720934:FUM720934 GEH720934:GEI720934 GOD720934:GOE720934 GXZ720934:GYA720934 HHV720934:HHW720934 HRR720934:HRS720934 IBN720934:IBO720934 ILJ720934:ILK720934 IVF720934:IVG720934 JFB720934:JFC720934 JOX720934:JOY720934 JYT720934:JYU720934 KIP720934:KIQ720934 KSL720934:KSM720934 LCH720934:LCI720934 LMD720934:LME720934 LVZ720934:LWA720934 MFV720934:MFW720934 MPR720934:MPS720934 MZN720934:MZO720934 NJJ720934:NJK720934 NTF720934:NTG720934 ODB720934:ODC720934 OMX720934:OMY720934 OWT720934:OWU720934 PGP720934:PGQ720934 PQL720934:PQM720934 QAH720934:QAI720934 QKD720934:QKE720934 QTZ720934:QUA720934 RDV720934:RDW720934 RNR720934:RNS720934 RXN720934:RXO720934 SHJ720934:SHK720934 SRF720934:SRG720934 TBB720934:TBC720934 TKX720934:TKY720934 TUT720934:TUU720934 UEP720934:UEQ720934 UOL720934:UOM720934 UYH720934:UYI720934 VID720934:VIE720934 VRZ720934:VSA720934 WBV720934:WBW720934 WLR720934:WLS720934 WVN720934:WVO720934 F786470:G786470 JB786470:JC786470 SX786470:SY786470 ACT786470:ACU786470 AMP786470:AMQ786470 AWL786470:AWM786470 BGH786470:BGI786470 BQD786470:BQE786470 BZZ786470:CAA786470 CJV786470:CJW786470 CTR786470:CTS786470 DDN786470:DDO786470 DNJ786470:DNK786470 DXF786470:DXG786470 EHB786470:EHC786470 EQX786470:EQY786470 FAT786470:FAU786470 FKP786470:FKQ786470 FUL786470:FUM786470 GEH786470:GEI786470 GOD786470:GOE786470 GXZ786470:GYA786470 HHV786470:HHW786470 HRR786470:HRS786470 IBN786470:IBO786470 ILJ786470:ILK786470 IVF786470:IVG786470 JFB786470:JFC786470 JOX786470:JOY786470 JYT786470:JYU786470 KIP786470:KIQ786470 KSL786470:KSM786470 LCH786470:LCI786470 LMD786470:LME786470 LVZ786470:LWA786470 MFV786470:MFW786470 MPR786470:MPS786470 MZN786470:MZO786470 NJJ786470:NJK786470 NTF786470:NTG786470 ODB786470:ODC786470 OMX786470:OMY786470 OWT786470:OWU786470 PGP786470:PGQ786470 PQL786470:PQM786470 QAH786470:QAI786470 QKD786470:QKE786470 QTZ786470:QUA786470 RDV786470:RDW786470 RNR786470:RNS786470 RXN786470:RXO786470 SHJ786470:SHK786470 SRF786470:SRG786470 TBB786470:TBC786470 TKX786470:TKY786470 TUT786470:TUU786470 UEP786470:UEQ786470 UOL786470:UOM786470 UYH786470:UYI786470 VID786470:VIE786470 VRZ786470:VSA786470 WBV786470:WBW786470 WLR786470:WLS786470 WVN786470:WVO786470 F852006:G852006 JB852006:JC852006 SX852006:SY852006 ACT852006:ACU852006 AMP852006:AMQ852006 AWL852006:AWM852006 BGH852006:BGI852006 BQD852006:BQE852006 BZZ852006:CAA852006 CJV852006:CJW852006 CTR852006:CTS852006 DDN852006:DDO852006 DNJ852006:DNK852006 DXF852006:DXG852006 EHB852006:EHC852006 EQX852006:EQY852006 FAT852006:FAU852006 FKP852006:FKQ852006 FUL852006:FUM852006 GEH852006:GEI852006 GOD852006:GOE852006 GXZ852006:GYA852006 HHV852006:HHW852006 HRR852006:HRS852006 IBN852006:IBO852006 ILJ852006:ILK852006 IVF852006:IVG852006 JFB852006:JFC852006 JOX852006:JOY852006 JYT852006:JYU852006 KIP852006:KIQ852006 KSL852006:KSM852006 LCH852006:LCI852006 LMD852006:LME852006 LVZ852006:LWA852006 MFV852006:MFW852006 MPR852006:MPS852006 MZN852006:MZO852006 NJJ852006:NJK852006 NTF852006:NTG852006 ODB852006:ODC852006 OMX852006:OMY852006 OWT852006:OWU852006 PGP852006:PGQ852006 PQL852006:PQM852006 QAH852006:QAI852006 QKD852006:QKE852006 QTZ852006:QUA852006 RDV852006:RDW852006 RNR852006:RNS852006 RXN852006:RXO852006 SHJ852006:SHK852006 SRF852006:SRG852006 TBB852006:TBC852006 TKX852006:TKY852006 TUT852006:TUU852006 UEP852006:UEQ852006 UOL852006:UOM852006 UYH852006:UYI852006 VID852006:VIE852006 VRZ852006:VSA852006 WBV852006:WBW852006 WLR852006:WLS852006 WVN852006:WVO852006 F917542:G917542 JB917542:JC917542 SX917542:SY917542 ACT917542:ACU917542 AMP917542:AMQ917542 AWL917542:AWM917542 BGH917542:BGI917542 BQD917542:BQE917542 BZZ917542:CAA917542 CJV917542:CJW917542 CTR917542:CTS917542 DDN917542:DDO917542 DNJ917542:DNK917542 DXF917542:DXG917542 EHB917542:EHC917542 EQX917542:EQY917542 FAT917542:FAU917542 FKP917542:FKQ917542 FUL917542:FUM917542 GEH917542:GEI917542 GOD917542:GOE917542 GXZ917542:GYA917542 HHV917542:HHW917542 HRR917542:HRS917542 IBN917542:IBO917542 ILJ917542:ILK917542 IVF917542:IVG917542 JFB917542:JFC917542 JOX917542:JOY917542 JYT917542:JYU917542 KIP917542:KIQ917542 KSL917542:KSM917542 LCH917542:LCI917542 LMD917542:LME917542 LVZ917542:LWA917542 MFV917542:MFW917542 MPR917542:MPS917542 MZN917542:MZO917542 NJJ917542:NJK917542 NTF917542:NTG917542 ODB917542:ODC917542 OMX917542:OMY917542 OWT917542:OWU917542 PGP917542:PGQ917542 PQL917542:PQM917542 QAH917542:QAI917542 QKD917542:QKE917542 QTZ917542:QUA917542 RDV917542:RDW917542 RNR917542:RNS917542 RXN917542:RXO917542 SHJ917542:SHK917542 SRF917542:SRG917542 TBB917542:TBC917542 TKX917542:TKY917542 TUT917542:TUU917542 UEP917542:UEQ917542 UOL917542:UOM917542 UYH917542:UYI917542 VID917542:VIE917542 VRZ917542:VSA917542 WBV917542:WBW917542 WLR917542:WLS917542 WVN917542:WVO917542 F983078:G983078 JB983078:JC983078 SX983078:SY983078 ACT983078:ACU983078 AMP983078:AMQ983078 AWL983078:AWM983078 BGH983078:BGI983078 BQD983078:BQE983078 BZZ983078:CAA983078 CJV983078:CJW983078 CTR983078:CTS983078 DDN983078:DDO983078 DNJ983078:DNK983078 DXF983078:DXG983078 EHB983078:EHC983078 EQX983078:EQY983078 FAT983078:FAU983078 FKP983078:FKQ983078 FUL983078:FUM983078 GEH983078:GEI983078 GOD983078:GOE983078 GXZ983078:GYA983078 HHV983078:HHW983078 HRR983078:HRS983078 IBN983078:IBO983078 ILJ983078:ILK983078 IVF983078:IVG983078 JFB983078:JFC983078 JOX983078:JOY983078 JYT983078:JYU983078 KIP983078:KIQ983078 KSL983078:KSM983078 LCH983078:LCI983078 LMD983078:LME983078 LVZ983078:LWA983078 MFV983078:MFW983078 MPR983078:MPS983078 MZN983078:MZO983078 NJJ983078:NJK983078 NTF983078:NTG983078 ODB983078:ODC983078 OMX983078:OMY983078 OWT983078:OWU983078 PGP983078:PGQ983078 PQL983078:PQM983078 QAH983078:QAI983078 QKD983078:QKE983078 QTZ983078:QUA983078 RDV983078:RDW983078 RNR983078:RNS983078 RXN983078:RXO983078 SHJ983078:SHK983078 SRF983078:SRG983078 TBB983078:TBC983078 TKX983078:TKY983078 TUT983078:TUU983078 UEP983078:UEQ983078 UOL983078:UOM983078 UYH983078:UYI983078 VID983078:VIE983078 VRZ983078:VSA983078 WBV983078:WBW983078 WLR983078:WLS983078 WVN983078:WVO983078 B38 IX38 ST38 ACP38 AML38 AWH38 BGD38 BPZ38 BZV38 CJR38 CTN38 DDJ38 DNF38 DXB38 EGX38 EQT38 FAP38 FKL38 FUH38 GED38 GNZ38 GXV38 HHR38 HRN38 IBJ38 ILF38 IVB38 JEX38 JOT38 JYP38 KIL38 KSH38 LCD38 LLZ38 LVV38 MFR38 MPN38 MZJ38 NJF38 NTB38 OCX38 OMT38 OWP38 PGL38 PQH38 QAD38 QJZ38 QTV38 RDR38 RNN38 RXJ38 SHF38 SRB38 TAX38 TKT38 TUP38 UEL38 UOH38 UYD38 VHZ38 VRV38 WBR38 WLN38 WVJ38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J38 JF38 TB38 ACX38 AMT38 AWP38 BGL38 BQH38 CAD38 CJZ38 CTV38 DDR38 DNN38 DXJ38 EHF38 ERB38 FAX38 FKT38 FUP38 GEL38 GOH38 GYD38 HHZ38 HRV38 IBR38 ILN38 IVJ38 JFF38 JPB38 JYX38 KIT38 KSP38 LCL38 LMH38 LWD38 MFZ38 MPV38 MZR38 NJN38 NTJ38 ODF38 ONB38 OWX38 PGT38 PQP38 QAL38 QKH38 QUD38 RDZ38 RNV38 RXR38 SHN38 SRJ38 TBF38 TLB38 TUX38 UET38 UOP38 UYL38 VIH38 VSD38 WBZ38 WLV38 WVR38 J65574 JF65574 TB65574 ACX65574 AMT65574 AWP65574 BGL65574 BQH65574 CAD65574 CJZ65574 CTV65574 DDR65574 DNN65574 DXJ65574 EHF65574 ERB65574 FAX65574 FKT65574 FUP65574 GEL65574 GOH65574 GYD65574 HHZ65574 HRV65574 IBR65574 ILN65574 IVJ65574 JFF65574 JPB65574 JYX65574 KIT65574 KSP65574 LCL65574 LMH65574 LWD65574 MFZ65574 MPV65574 MZR65574 NJN65574 NTJ65574 ODF65574 ONB65574 OWX65574 PGT65574 PQP65574 QAL65574 QKH65574 QUD65574 RDZ65574 RNV65574 RXR65574 SHN65574 SRJ65574 TBF65574 TLB65574 TUX65574 UET65574 UOP65574 UYL65574 VIH65574 VSD65574 WBZ65574 WLV65574 WVR65574 J131110 JF131110 TB131110 ACX131110 AMT131110 AWP131110 BGL131110 BQH131110 CAD131110 CJZ131110 CTV131110 DDR131110 DNN131110 DXJ131110 EHF131110 ERB131110 FAX131110 FKT131110 FUP131110 GEL131110 GOH131110 GYD131110 HHZ131110 HRV131110 IBR131110 ILN131110 IVJ131110 JFF131110 JPB131110 JYX131110 KIT131110 KSP131110 LCL131110 LMH131110 LWD131110 MFZ131110 MPV131110 MZR131110 NJN131110 NTJ131110 ODF131110 ONB131110 OWX131110 PGT131110 PQP131110 QAL131110 QKH131110 QUD131110 RDZ131110 RNV131110 RXR131110 SHN131110 SRJ131110 TBF131110 TLB131110 TUX131110 UET131110 UOP131110 UYL131110 VIH131110 VSD131110 WBZ131110 WLV131110 WVR131110 J196646 JF196646 TB196646 ACX196646 AMT196646 AWP196646 BGL196646 BQH196646 CAD196646 CJZ196646 CTV196646 DDR196646 DNN196646 DXJ196646 EHF196646 ERB196646 FAX196646 FKT196646 FUP196646 GEL196646 GOH196646 GYD196646 HHZ196646 HRV196646 IBR196646 ILN196646 IVJ196646 JFF196646 JPB196646 JYX196646 KIT196646 KSP196646 LCL196646 LMH196646 LWD196646 MFZ196646 MPV196646 MZR196646 NJN196646 NTJ196646 ODF196646 ONB196646 OWX196646 PGT196646 PQP196646 QAL196646 QKH196646 QUD196646 RDZ196646 RNV196646 RXR196646 SHN196646 SRJ196646 TBF196646 TLB196646 TUX196646 UET196646 UOP196646 UYL196646 VIH196646 VSD196646 WBZ196646 WLV196646 WVR196646 J262182 JF262182 TB262182 ACX262182 AMT262182 AWP262182 BGL262182 BQH262182 CAD262182 CJZ262182 CTV262182 DDR262182 DNN262182 DXJ262182 EHF262182 ERB262182 FAX262182 FKT262182 FUP262182 GEL262182 GOH262182 GYD262182 HHZ262182 HRV262182 IBR262182 ILN262182 IVJ262182 JFF262182 JPB262182 JYX262182 KIT262182 KSP262182 LCL262182 LMH262182 LWD262182 MFZ262182 MPV262182 MZR262182 NJN262182 NTJ262182 ODF262182 ONB262182 OWX262182 PGT262182 PQP262182 QAL262182 QKH262182 QUD262182 RDZ262182 RNV262182 RXR262182 SHN262182 SRJ262182 TBF262182 TLB262182 TUX262182 UET262182 UOP262182 UYL262182 VIH262182 VSD262182 WBZ262182 WLV262182 WVR262182 J327718 JF327718 TB327718 ACX327718 AMT327718 AWP327718 BGL327718 BQH327718 CAD327718 CJZ327718 CTV327718 DDR327718 DNN327718 DXJ327718 EHF327718 ERB327718 FAX327718 FKT327718 FUP327718 GEL327718 GOH327718 GYD327718 HHZ327718 HRV327718 IBR327718 ILN327718 IVJ327718 JFF327718 JPB327718 JYX327718 KIT327718 KSP327718 LCL327718 LMH327718 LWD327718 MFZ327718 MPV327718 MZR327718 NJN327718 NTJ327718 ODF327718 ONB327718 OWX327718 PGT327718 PQP327718 QAL327718 QKH327718 QUD327718 RDZ327718 RNV327718 RXR327718 SHN327718 SRJ327718 TBF327718 TLB327718 TUX327718 UET327718 UOP327718 UYL327718 VIH327718 VSD327718 WBZ327718 WLV327718 WVR327718 J393254 JF393254 TB393254 ACX393254 AMT393254 AWP393254 BGL393254 BQH393254 CAD393254 CJZ393254 CTV393254 DDR393254 DNN393254 DXJ393254 EHF393254 ERB393254 FAX393254 FKT393254 FUP393254 GEL393254 GOH393254 GYD393254 HHZ393254 HRV393254 IBR393254 ILN393254 IVJ393254 JFF393254 JPB393254 JYX393254 KIT393254 KSP393254 LCL393254 LMH393254 LWD393254 MFZ393254 MPV393254 MZR393254 NJN393254 NTJ393254 ODF393254 ONB393254 OWX393254 PGT393254 PQP393254 QAL393254 QKH393254 QUD393254 RDZ393254 RNV393254 RXR393254 SHN393254 SRJ393254 TBF393254 TLB393254 TUX393254 UET393254 UOP393254 UYL393254 VIH393254 VSD393254 WBZ393254 WLV393254 WVR393254 J458790 JF458790 TB458790 ACX458790 AMT458790 AWP458790 BGL458790 BQH458790 CAD458790 CJZ458790 CTV458790 DDR458790 DNN458790 DXJ458790 EHF458790 ERB458790 FAX458790 FKT458790 FUP458790 GEL458790 GOH458790 GYD458790 HHZ458790 HRV458790 IBR458790 ILN458790 IVJ458790 JFF458790 JPB458790 JYX458790 KIT458790 KSP458790 LCL458790 LMH458790 LWD458790 MFZ458790 MPV458790 MZR458790 NJN458790 NTJ458790 ODF458790 ONB458790 OWX458790 PGT458790 PQP458790 QAL458790 QKH458790 QUD458790 RDZ458790 RNV458790 RXR458790 SHN458790 SRJ458790 TBF458790 TLB458790 TUX458790 UET458790 UOP458790 UYL458790 VIH458790 VSD458790 WBZ458790 WLV458790 WVR458790 J524326 JF524326 TB524326 ACX524326 AMT524326 AWP524326 BGL524326 BQH524326 CAD524326 CJZ524326 CTV524326 DDR524326 DNN524326 DXJ524326 EHF524326 ERB524326 FAX524326 FKT524326 FUP524326 GEL524326 GOH524326 GYD524326 HHZ524326 HRV524326 IBR524326 ILN524326 IVJ524326 JFF524326 JPB524326 JYX524326 KIT524326 KSP524326 LCL524326 LMH524326 LWD524326 MFZ524326 MPV524326 MZR524326 NJN524326 NTJ524326 ODF524326 ONB524326 OWX524326 PGT524326 PQP524326 QAL524326 QKH524326 QUD524326 RDZ524326 RNV524326 RXR524326 SHN524326 SRJ524326 TBF524326 TLB524326 TUX524326 UET524326 UOP524326 UYL524326 VIH524326 VSD524326 WBZ524326 WLV524326 WVR524326 J589862 JF589862 TB589862 ACX589862 AMT589862 AWP589862 BGL589862 BQH589862 CAD589862 CJZ589862 CTV589862 DDR589862 DNN589862 DXJ589862 EHF589862 ERB589862 FAX589862 FKT589862 FUP589862 GEL589862 GOH589862 GYD589862 HHZ589862 HRV589862 IBR589862 ILN589862 IVJ589862 JFF589862 JPB589862 JYX589862 KIT589862 KSP589862 LCL589862 LMH589862 LWD589862 MFZ589862 MPV589862 MZR589862 NJN589862 NTJ589862 ODF589862 ONB589862 OWX589862 PGT589862 PQP589862 QAL589862 QKH589862 QUD589862 RDZ589862 RNV589862 RXR589862 SHN589862 SRJ589862 TBF589862 TLB589862 TUX589862 UET589862 UOP589862 UYL589862 VIH589862 VSD589862 WBZ589862 WLV589862 WVR589862 J655398 JF655398 TB655398 ACX655398 AMT655398 AWP655398 BGL655398 BQH655398 CAD655398 CJZ655398 CTV655398 DDR655398 DNN655398 DXJ655398 EHF655398 ERB655398 FAX655398 FKT655398 FUP655398 GEL655398 GOH655398 GYD655398 HHZ655398 HRV655398 IBR655398 ILN655398 IVJ655398 JFF655398 JPB655398 JYX655398 KIT655398 KSP655398 LCL655398 LMH655398 LWD655398 MFZ655398 MPV655398 MZR655398 NJN655398 NTJ655398 ODF655398 ONB655398 OWX655398 PGT655398 PQP655398 QAL655398 QKH655398 QUD655398 RDZ655398 RNV655398 RXR655398 SHN655398 SRJ655398 TBF655398 TLB655398 TUX655398 UET655398 UOP655398 UYL655398 VIH655398 VSD655398 WBZ655398 WLV655398 WVR655398 J720934 JF720934 TB720934 ACX720934 AMT720934 AWP720934 BGL720934 BQH720934 CAD720934 CJZ720934 CTV720934 DDR720934 DNN720934 DXJ720934 EHF720934 ERB720934 FAX720934 FKT720934 FUP720934 GEL720934 GOH720934 GYD720934 HHZ720934 HRV720934 IBR720934 ILN720934 IVJ720934 JFF720934 JPB720934 JYX720934 KIT720934 KSP720934 LCL720934 LMH720934 LWD720934 MFZ720934 MPV720934 MZR720934 NJN720934 NTJ720934 ODF720934 ONB720934 OWX720934 PGT720934 PQP720934 QAL720934 QKH720934 QUD720934 RDZ720934 RNV720934 RXR720934 SHN720934 SRJ720934 TBF720934 TLB720934 TUX720934 UET720934 UOP720934 UYL720934 VIH720934 VSD720934 WBZ720934 WLV720934 WVR720934 J786470 JF786470 TB786470 ACX786470 AMT786470 AWP786470 BGL786470 BQH786470 CAD786470 CJZ786470 CTV786470 DDR786470 DNN786470 DXJ786470 EHF786470 ERB786470 FAX786470 FKT786470 FUP786470 GEL786470 GOH786470 GYD786470 HHZ786470 HRV786470 IBR786470 ILN786470 IVJ786470 JFF786470 JPB786470 JYX786470 KIT786470 KSP786470 LCL786470 LMH786470 LWD786470 MFZ786470 MPV786470 MZR786470 NJN786470 NTJ786470 ODF786470 ONB786470 OWX786470 PGT786470 PQP786470 QAL786470 QKH786470 QUD786470 RDZ786470 RNV786470 RXR786470 SHN786470 SRJ786470 TBF786470 TLB786470 TUX786470 UET786470 UOP786470 UYL786470 VIH786470 VSD786470 WBZ786470 WLV786470 WVR786470 J852006 JF852006 TB852006 ACX852006 AMT852006 AWP852006 BGL852006 BQH852006 CAD852006 CJZ852006 CTV852006 DDR852006 DNN852006 DXJ852006 EHF852006 ERB852006 FAX852006 FKT852006 FUP852006 GEL852006 GOH852006 GYD852006 HHZ852006 HRV852006 IBR852006 ILN852006 IVJ852006 JFF852006 JPB852006 JYX852006 KIT852006 KSP852006 LCL852006 LMH852006 LWD852006 MFZ852006 MPV852006 MZR852006 NJN852006 NTJ852006 ODF852006 ONB852006 OWX852006 PGT852006 PQP852006 QAL852006 QKH852006 QUD852006 RDZ852006 RNV852006 RXR852006 SHN852006 SRJ852006 TBF852006 TLB852006 TUX852006 UET852006 UOP852006 UYL852006 VIH852006 VSD852006 WBZ852006 WLV852006 WVR852006 J917542 JF917542 TB917542 ACX917542 AMT917542 AWP917542 BGL917542 BQH917542 CAD917542 CJZ917542 CTV917542 DDR917542 DNN917542 DXJ917542 EHF917542 ERB917542 FAX917542 FKT917542 FUP917542 GEL917542 GOH917542 GYD917542 HHZ917542 HRV917542 IBR917542 ILN917542 IVJ917542 JFF917542 JPB917542 JYX917542 KIT917542 KSP917542 LCL917542 LMH917542 LWD917542 MFZ917542 MPV917542 MZR917542 NJN917542 NTJ917542 ODF917542 ONB917542 OWX917542 PGT917542 PQP917542 QAL917542 QKH917542 QUD917542 RDZ917542 RNV917542 RXR917542 SHN917542 SRJ917542 TBF917542 TLB917542 TUX917542 UET917542 UOP917542 UYL917542 VIH917542 VSD917542 WBZ917542 WLV917542 WVR917542 J983078 JF983078 TB983078 ACX983078 AMT983078 AWP983078 BGL983078 BQH983078 CAD983078 CJZ983078 CTV983078 DDR983078 DNN983078 DXJ983078 EHF983078 ERB983078 FAX983078 FKT983078 FUP983078 GEL983078 GOH983078 GYD983078 HHZ983078 HRV983078 IBR983078 ILN983078 IVJ983078 JFF983078 JPB983078 JYX983078 KIT983078 KSP983078 LCL983078 LMH983078 LWD983078 MFZ983078 MPV983078 MZR983078 NJN983078 NTJ983078 ODF983078 ONB983078 OWX983078 PGT983078 PQP983078 QAL983078 QKH983078 QUD983078 RDZ983078 RNV983078 RXR983078 SHN983078 SRJ983078 TBF983078 TLB983078 TUX983078 UET983078 UOP983078 UYL983078 VIH983078 VSD983078 WBZ983078 WLV983078 WVR983078 F32:G32 JB32:JC32 SX32:SY32 ACT32:ACU32 AMP32:AMQ32 AWL32:AWM32 BGH32:BGI32 BQD32:BQE32 BZZ32:CAA32 CJV32:CJW32 CTR32:CTS32 DDN32:DDO32 DNJ32:DNK32 DXF32:DXG32 EHB32:EHC32 EQX32:EQY32 FAT32:FAU32 FKP32:FKQ32 FUL32:FUM32 GEH32:GEI32 GOD32:GOE32 GXZ32:GYA32 HHV32:HHW32 HRR32:HRS32 IBN32:IBO32 ILJ32:ILK32 IVF32:IVG32 JFB32:JFC32 JOX32:JOY32 JYT32:JYU32 KIP32:KIQ32 KSL32:KSM32 LCH32:LCI32 LMD32:LME32 LVZ32:LWA32 MFV32:MFW32 MPR32:MPS32 MZN32:MZO32 NJJ32:NJK32 NTF32:NTG32 ODB32:ODC32 OMX32:OMY32 OWT32:OWU32 PGP32:PGQ32 PQL32:PQM32 QAH32:QAI32 QKD32:QKE32 QTZ32:QUA32 RDV32:RDW32 RNR32:RNS32 RXN32:RXO32 SHJ32:SHK32 SRF32:SRG32 TBB32:TBC32 TKX32:TKY32 TUT32:TUU32 UEP32:UEQ32 UOL32:UOM32 UYH32:UYI32 VID32:VIE32 VRZ32:VSA32 WBV32:WBW32 WLR32:WLS32 WVN32:WVO32 F65568:G65568 JB65568:JC65568 SX65568:SY65568 ACT65568:ACU65568 AMP65568:AMQ65568 AWL65568:AWM65568 BGH65568:BGI65568 BQD65568:BQE65568 BZZ65568:CAA65568 CJV65568:CJW65568 CTR65568:CTS65568 DDN65568:DDO65568 DNJ65568:DNK65568 DXF65568:DXG65568 EHB65568:EHC65568 EQX65568:EQY65568 FAT65568:FAU65568 FKP65568:FKQ65568 FUL65568:FUM65568 GEH65568:GEI65568 GOD65568:GOE65568 GXZ65568:GYA65568 HHV65568:HHW65568 HRR65568:HRS65568 IBN65568:IBO65568 ILJ65568:ILK65568 IVF65568:IVG65568 JFB65568:JFC65568 JOX65568:JOY65568 JYT65568:JYU65568 KIP65568:KIQ65568 KSL65568:KSM65568 LCH65568:LCI65568 LMD65568:LME65568 LVZ65568:LWA65568 MFV65568:MFW65568 MPR65568:MPS65568 MZN65568:MZO65568 NJJ65568:NJK65568 NTF65568:NTG65568 ODB65568:ODC65568 OMX65568:OMY65568 OWT65568:OWU65568 PGP65568:PGQ65568 PQL65568:PQM65568 QAH65568:QAI65568 QKD65568:QKE65568 QTZ65568:QUA65568 RDV65568:RDW65568 RNR65568:RNS65568 RXN65568:RXO65568 SHJ65568:SHK65568 SRF65568:SRG65568 TBB65568:TBC65568 TKX65568:TKY65568 TUT65568:TUU65568 UEP65568:UEQ65568 UOL65568:UOM65568 UYH65568:UYI65568 VID65568:VIE65568 VRZ65568:VSA65568 WBV65568:WBW65568 WLR65568:WLS65568 WVN65568:WVO65568 F131104:G131104 JB131104:JC131104 SX131104:SY131104 ACT131104:ACU131104 AMP131104:AMQ131104 AWL131104:AWM131104 BGH131104:BGI131104 BQD131104:BQE131104 BZZ131104:CAA131104 CJV131104:CJW131104 CTR131104:CTS131104 DDN131104:DDO131104 DNJ131104:DNK131104 DXF131104:DXG131104 EHB131104:EHC131104 EQX131104:EQY131104 FAT131104:FAU131104 FKP131104:FKQ131104 FUL131104:FUM131104 GEH131104:GEI131104 GOD131104:GOE131104 GXZ131104:GYA131104 HHV131104:HHW131104 HRR131104:HRS131104 IBN131104:IBO131104 ILJ131104:ILK131104 IVF131104:IVG131104 JFB131104:JFC131104 JOX131104:JOY131104 JYT131104:JYU131104 KIP131104:KIQ131104 KSL131104:KSM131104 LCH131104:LCI131104 LMD131104:LME131104 LVZ131104:LWA131104 MFV131104:MFW131104 MPR131104:MPS131104 MZN131104:MZO131104 NJJ131104:NJK131104 NTF131104:NTG131104 ODB131104:ODC131104 OMX131104:OMY131104 OWT131104:OWU131104 PGP131104:PGQ131104 PQL131104:PQM131104 QAH131104:QAI131104 QKD131104:QKE131104 QTZ131104:QUA131104 RDV131104:RDW131104 RNR131104:RNS131104 RXN131104:RXO131104 SHJ131104:SHK131104 SRF131104:SRG131104 TBB131104:TBC131104 TKX131104:TKY131104 TUT131104:TUU131104 UEP131104:UEQ131104 UOL131104:UOM131104 UYH131104:UYI131104 VID131104:VIE131104 VRZ131104:VSA131104 WBV131104:WBW131104 WLR131104:WLS131104 WVN131104:WVO131104 F196640:G196640 JB196640:JC196640 SX196640:SY196640 ACT196640:ACU196640 AMP196640:AMQ196640 AWL196640:AWM196640 BGH196640:BGI196640 BQD196640:BQE196640 BZZ196640:CAA196640 CJV196640:CJW196640 CTR196640:CTS196640 DDN196640:DDO196640 DNJ196640:DNK196640 DXF196640:DXG196640 EHB196640:EHC196640 EQX196640:EQY196640 FAT196640:FAU196640 FKP196640:FKQ196640 FUL196640:FUM196640 GEH196640:GEI196640 GOD196640:GOE196640 GXZ196640:GYA196640 HHV196640:HHW196640 HRR196640:HRS196640 IBN196640:IBO196640 ILJ196640:ILK196640 IVF196640:IVG196640 JFB196640:JFC196640 JOX196640:JOY196640 JYT196640:JYU196640 KIP196640:KIQ196640 KSL196640:KSM196640 LCH196640:LCI196640 LMD196640:LME196640 LVZ196640:LWA196640 MFV196640:MFW196640 MPR196640:MPS196640 MZN196640:MZO196640 NJJ196640:NJK196640 NTF196640:NTG196640 ODB196640:ODC196640 OMX196640:OMY196640 OWT196640:OWU196640 PGP196640:PGQ196640 PQL196640:PQM196640 QAH196640:QAI196640 QKD196640:QKE196640 QTZ196640:QUA196640 RDV196640:RDW196640 RNR196640:RNS196640 RXN196640:RXO196640 SHJ196640:SHK196640 SRF196640:SRG196640 TBB196640:TBC196640 TKX196640:TKY196640 TUT196640:TUU196640 UEP196640:UEQ196640 UOL196640:UOM196640 UYH196640:UYI196640 VID196640:VIE196640 VRZ196640:VSA196640 WBV196640:WBW196640 WLR196640:WLS196640 WVN196640:WVO196640 F262176:G262176 JB262176:JC262176 SX262176:SY262176 ACT262176:ACU262176 AMP262176:AMQ262176 AWL262176:AWM262176 BGH262176:BGI262176 BQD262176:BQE262176 BZZ262176:CAA262176 CJV262176:CJW262176 CTR262176:CTS262176 DDN262176:DDO262176 DNJ262176:DNK262176 DXF262176:DXG262176 EHB262176:EHC262176 EQX262176:EQY262176 FAT262176:FAU262176 FKP262176:FKQ262176 FUL262176:FUM262176 GEH262176:GEI262176 GOD262176:GOE262176 GXZ262176:GYA262176 HHV262176:HHW262176 HRR262176:HRS262176 IBN262176:IBO262176 ILJ262176:ILK262176 IVF262176:IVG262176 JFB262176:JFC262176 JOX262176:JOY262176 JYT262176:JYU262176 KIP262176:KIQ262176 KSL262176:KSM262176 LCH262176:LCI262176 LMD262176:LME262176 LVZ262176:LWA262176 MFV262176:MFW262176 MPR262176:MPS262176 MZN262176:MZO262176 NJJ262176:NJK262176 NTF262176:NTG262176 ODB262176:ODC262176 OMX262176:OMY262176 OWT262176:OWU262176 PGP262176:PGQ262176 PQL262176:PQM262176 QAH262176:QAI262176 QKD262176:QKE262176 QTZ262176:QUA262176 RDV262176:RDW262176 RNR262176:RNS262176 RXN262176:RXO262176 SHJ262176:SHK262176 SRF262176:SRG262176 TBB262176:TBC262176 TKX262176:TKY262176 TUT262176:TUU262176 UEP262176:UEQ262176 UOL262176:UOM262176 UYH262176:UYI262176 VID262176:VIE262176 VRZ262176:VSA262176 WBV262176:WBW262176 WLR262176:WLS262176 WVN262176:WVO262176 F327712:G327712 JB327712:JC327712 SX327712:SY327712 ACT327712:ACU327712 AMP327712:AMQ327712 AWL327712:AWM327712 BGH327712:BGI327712 BQD327712:BQE327712 BZZ327712:CAA327712 CJV327712:CJW327712 CTR327712:CTS327712 DDN327712:DDO327712 DNJ327712:DNK327712 DXF327712:DXG327712 EHB327712:EHC327712 EQX327712:EQY327712 FAT327712:FAU327712 FKP327712:FKQ327712 FUL327712:FUM327712 GEH327712:GEI327712 GOD327712:GOE327712 GXZ327712:GYA327712 HHV327712:HHW327712 HRR327712:HRS327712 IBN327712:IBO327712 ILJ327712:ILK327712 IVF327712:IVG327712 JFB327712:JFC327712 JOX327712:JOY327712 JYT327712:JYU327712 KIP327712:KIQ327712 KSL327712:KSM327712 LCH327712:LCI327712 LMD327712:LME327712 LVZ327712:LWA327712 MFV327712:MFW327712 MPR327712:MPS327712 MZN327712:MZO327712 NJJ327712:NJK327712 NTF327712:NTG327712 ODB327712:ODC327712 OMX327712:OMY327712 OWT327712:OWU327712 PGP327712:PGQ327712 PQL327712:PQM327712 QAH327712:QAI327712 QKD327712:QKE327712 QTZ327712:QUA327712 RDV327712:RDW327712 RNR327712:RNS327712 RXN327712:RXO327712 SHJ327712:SHK327712 SRF327712:SRG327712 TBB327712:TBC327712 TKX327712:TKY327712 TUT327712:TUU327712 UEP327712:UEQ327712 UOL327712:UOM327712 UYH327712:UYI327712 VID327712:VIE327712 VRZ327712:VSA327712 WBV327712:WBW327712 WLR327712:WLS327712 WVN327712:WVO327712 F393248:G393248 JB393248:JC393248 SX393248:SY393248 ACT393248:ACU393248 AMP393248:AMQ393248 AWL393248:AWM393248 BGH393248:BGI393248 BQD393248:BQE393248 BZZ393248:CAA393248 CJV393248:CJW393248 CTR393248:CTS393248 DDN393248:DDO393248 DNJ393248:DNK393248 DXF393248:DXG393248 EHB393248:EHC393248 EQX393248:EQY393248 FAT393248:FAU393248 FKP393248:FKQ393248 FUL393248:FUM393248 GEH393248:GEI393248 GOD393248:GOE393248 GXZ393248:GYA393248 HHV393248:HHW393248 HRR393248:HRS393248 IBN393248:IBO393248 ILJ393248:ILK393248 IVF393248:IVG393248 JFB393248:JFC393248 JOX393248:JOY393248 JYT393248:JYU393248 KIP393248:KIQ393248 KSL393248:KSM393248 LCH393248:LCI393248 LMD393248:LME393248 LVZ393248:LWA393248 MFV393248:MFW393248 MPR393248:MPS393248 MZN393248:MZO393248 NJJ393248:NJK393248 NTF393248:NTG393248 ODB393248:ODC393248 OMX393248:OMY393248 OWT393248:OWU393248 PGP393248:PGQ393248 PQL393248:PQM393248 QAH393248:QAI393248 QKD393248:QKE393248 QTZ393248:QUA393248 RDV393248:RDW393248 RNR393248:RNS393248 RXN393248:RXO393248 SHJ393248:SHK393248 SRF393248:SRG393248 TBB393248:TBC393248 TKX393248:TKY393248 TUT393248:TUU393248 UEP393248:UEQ393248 UOL393248:UOM393248 UYH393248:UYI393248 VID393248:VIE393248 VRZ393248:VSA393248 WBV393248:WBW393248 WLR393248:WLS393248 WVN393248:WVO393248 F458784:G458784 JB458784:JC458784 SX458784:SY458784 ACT458784:ACU458784 AMP458784:AMQ458784 AWL458784:AWM458784 BGH458784:BGI458784 BQD458784:BQE458784 BZZ458784:CAA458784 CJV458784:CJW458784 CTR458784:CTS458784 DDN458784:DDO458784 DNJ458784:DNK458784 DXF458784:DXG458784 EHB458784:EHC458784 EQX458784:EQY458784 FAT458784:FAU458784 FKP458784:FKQ458784 FUL458784:FUM458784 GEH458784:GEI458784 GOD458784:GOE458784 GXZ458784:GYA458784 HHV458784:HHW458784 HRR458784:HRS458784 IBN458784:IBO458784 ILJ458784:ILK458784 IVF458784:IVG458784 JFB458784:JFC458784 JOX458784:JOY458784 JYT458784:JYU458784 KIP458784:KIQ458784 KSL458784:KSM458784 LCH458784:LCI458784 LMD458784:LME458784 LVZ458784:LWA458784 MFV458784:MFW458784 MPR458784:MPS458784 MZN458784:MZO458784 NJJ458784:NJK458784 NTF458784:NTG458784 ODB458784:ODC458784 OMX458784:OMY458784 OWT458784:OWU458784 PGP458784:PGQ458784 PQL458784:PQM458784 QAH458784:QAI458784 QKD458784:QKE458784 QTZ458784:QUA458784 RDV458784:RDW458784 RNR458784:RNS458784 RXN458784:RXO458784 SHJ458784:SHK458784 SRF458784:SRG458784 TBB458784:TBC458784 TKX458784:TKY458784 TUT458784:TUU458784 UEP458784:UEQ458784 UOL458784:UOM458784 UYH458784:UYI458784 VID458784:VIE458784 VRZ458784:VSA458784 WBV458784:WBW458784 WLR458784:WLS458784 WVN458784:WVO458784 F524320:G524320 JB524320:JC524320 SX524320:SY524320 ACT524320:ACU524320 AMP524320:AMQ524320 AWL524320:AWM524320 BGH524320:BGI524320 BQD524320:BQE524320 BZZ524320:CAA524320 CJV524320:CJW524320 CTR524320:CTS524320 DDN524320:DDO524320 DNJ524320:DNK524320 DXF524320:DXG524320 EHB524320:EHC524320 EQX524320:EQY524320 FAT524320:FAU524320 FKP524320:FKQ524320 FUL524320:FUM524320 GEH524320:GEI524320 GOD524320:GOE524320 GXZ524320:GYA524320 HHV524320:HHW524320 HRR524320:HRS524320 IBN524320:IBO524320 ILJ524320:ILK524320 IVF524320:IVG524320 JFB524320:JFC524320 JOX524320:JOY524320 JYT524320:JYU524320 KIP524320:KIQ524320 KSL524320:KSM524320 LCH524320:LCI524320 LMD524320:LME524320 LVZ524320:LWA524320 MFV524320:MFW524320 MPR524320:MPS524320 MZN524320:MZO524320 NJJ524320:NJK524320 NTF524320:NTG524320 ODB524320:ODC524320 OMX524320:OMY524320 OWT524320:OWU524320 PGP524320:PGQ524320 PQL524320:PQM524320 QAH524320:QAI524320 QKD524320:QKE524320 QTZ524320:QUA524320 RDV524320:RDW524320 RNR524320:RNS524320 RXN524320:RXO524320 SHJ524320:SHK524320 SRF524320:SRG524320 TBB524320:TBC524320 TKX524320:TKY524320 TUT524320:TUU524320 UEP524320:UEQ524320 UOL524320:UOM524320 UYH524320:UYI524320 VID524320:VIE524320 VRZ524320:VSA524320 WBV524320:WBW524320 WLR524320:WLS524320 WVN524320:WVO524320 F589856:G589856 JB589856:JC589856 SX589856:SY589856 ACT589856:ACU589856 AMP589856:AMQ589856 AWL589856:AWM589856 BGH589856:BGI589856 BQD589856:BQE589856 BZZ589856:CAA589856 CJV589856:CJW589856 CTR589856:CTS589856 DDN589856:DDO589856 DNJ589856:DNK589856 DXF589856:DXG589856 EHB589856:EHC589856 EQX589856:EQY589856 FAT589856:FAU589856 FKP589856:FKQ589856 FUL589856:FUM589856 GEH589856:GEI589856 GOD589856:GOE589856 GXZ589856:GYA589856 HHV589856:HHW589856 HRR589856:HRS589856 IBN589856:IBO589856 ILJ589856:ILK589856 IVF589856:IVG589856 JFB589856:JFC589856 JOX589856:JOY589856 JYT589856:JYU589856 KIP589856:KIQ589856 KSL589856:KSM589856 LCH589856:LCI589856 LMD589856:LME589856 LVZ589856:LWA589856 MFV589856:MFW589856 MPR589856:MPS589856 MZN589856:MZO589856 NJJ589856:NJK589856 NTF589856:NTG589856 ODB589856:ODC589856 OMX589856:OMY589856 OWT589856:OWU589856 PGP589856:PGQ589856 PQL589856:PQM589856 QAH589856:QAI589856 QKD589856:QKE589856 QTZ589856:QUA589856 RDV589856:RDW589856 RNR589856:RNS589856 RXN589856:RXO589856 SHJ589856:SHK589856 SRF589856:SRG589856 TBB589856:TBC589856 TKX589856:TKY589856 TUT589856:TUU589856 UEP589856:UEQ589856 UOL589856:UOM589856 UYH589856:UYI589856 VID589856:VIE589856 VRZ589856:VSA589856 WBV589856:WBW589856 WLR589856:WLS589856 WVN589856:WVO589856 F655392:G655392 JB655392:JC655392 SX655392:SY655392 ACT655392:ACU655392 AMP655392:AMQ655392 AWL655392:AWM655392 BGH655392:BGI655392 BQD655392:BQE655392 BZZ655392:CAA655392 CJV655392:CJW655392 CTR655392:CTS655392 DDN655392:DDO655392 DNJ655392:DNK655392 DXF655392:DXG655392 EHB655392:EHC655392 EQX655392:EQY655392 FAT655392:FAU655392 FKP655392:FKQ655392 FUL655392:FUM655392 GEH655392:GEI655392 GOD655392:GOE655392 GXZ655392:GYA655392 HHV655392:HHW655392 HRR655392:HRS655392 IBN655392:IBO655392 ILJ655392:ILK655392 IVF655392:IVG655392 JFB655392:JFC655392 JOX655392:JOY655392 JYT655392:JYU655392 KIP655392:KIQ655392 KSL655392:KSM655392 LCH655392:LCI655392 LMD655392:LME655392 LVZ655392:LWA655392 MFV655392:MFW655392 MPR655392:MPS655392 MZN655392:MZO655392 NJJ655392:NJK655392 NTF655392:NTG655392 ODB655392:ODC655392 OMX655392:OMY655392 OWT655392:OWU655392 PGP655392:PGQ655392 PQL655392:PQM655392 QAH655392:QAI655392 QKD655392:QKE655392 QTZ655392:QUA655392 RDV655392:RDW655392 RNR655392:RNS655392 RXN655392:RXO655392 SHJ655392:SHK655392 SRF655392:SRG655392 TBB655392:TBC655392 TKX655392:TKY655392 TUT655392:TUU655392 UEP655392:UEQ655392 UOL655392:UOM655392 UYH655392:UYI655392 VID655392:VIE655392 VRZ655392:VSA655392 WBV655392:WBW655392 WLR655392:WLS655392 WVN655392:WVO655392 F720928:G720928 JB720928:JC720928 SX720928:SY720928 ACT720928:ACU720928 AMP720928:AMQ720928 AWL720928:AWM720928 BGH720928:BGI720928 BQD720928:BQE720928 BZZ720928:CAA720928 CJV720928:CJW720928 CTR720928:CTS720928 DDN720928:DDO720928 DNJ720928:DNK720928 DXF720928:DXG720928 EHB720928:EHC720928 EQX720928:EQY720928 FAT720928:FAU720928 FKP720928:FKQ720928 FUL720928:FUM720928 GEH720928:GEI720928 GOD720928:GOE720928 GXZ720928:GYA720928 HHV720928:HHW720928 HRR720928:HRS720928 IBN720928:IBO720928 ILJ720928:ILK720928 IVF720928:IVG720928 JFB720928:JFC720928 JOX720928:JOY720928 JYT720928:JYU720928 KIP720928:KIQ720928 KSL720928:KSM720928 LCH720928:LCI720928 LMD720928:LME720928 LVZ720928:LWA720928 MFV720928:MFW720928 MPR720928:MPS720928 MZN720928:MZO720928 NJJ720928:NJK720928 NTF720928:NTG720928 ODB720928:ODC720928 OMX720928:OMY720928 OWT720928:OWU720928 PGP720928:PGQ720928 PQL720928:PQM720928 QAH720928:QAI720928 QKD720928:QKE720928 QTZ720928:QUA720928 RDV720928:RDW720928 RNR720928:RNS720928 RXN720928:RXO720928 SHJ720928:SHK720928 SRF720928:SRG720928 TBB720928:TBC720928 TKX720928:TKY720928 TUT720928:TUU720928 UEP720928:UEQ720928 UOL720928:UOM720928 UYH720928:UYI720928 VID720928:VIE720928 VRZ720928:VSA720928 WBV720928:WBW720928 WLR720928:WLS720928 WVN720928:WVO720928 F786464:G786464 JB786464:JC786464 SX786464:SY786464 ACT786464:ACU786464 AMP786464:AMQ786464 AWL786464:AWM786464 BGH786464:BGI786464 BQD786464:BQE786464 BZZ786464:CAA786464 CJV786464:CJW786464 CTR786464:CTS786464 DDN786464:DDO786464 DNJ786464:DNK786464 DXF786464:DXG786464 EHB786464:EHC786464 EQX786464:EQY786464 FAT786464:FAU786464 FKP786464:FKQ786464 FUL786464:FUM786464 GEH786464:GEI786464 GOD786464:GOE786464 GXZ786464:GYA786464 HHV786464:HHW786464 HRR786464:HRS786464 IBN786464:IBO786464 ILJ786464:ILK786464 IVF786464:IVG786464 JFB786464:JFC786464 JOX786464:JOY786464 JYT786464:JYU786464 KIP786464:KIQ786464 KSL786464:KSM786464 LCH786464:LCI786464 LMD786464:LME786464 LVZ786464:LWA786464 MFV786464:MFW786464 MPR786464:MPS786464 MZN786464:MZO786464 NJJ786464:NJK786464 NTF786464:NTG786464 ODB786464:ODC786464 OMX786464:OMY786464 OWT786464:OWU786464 PGP786464:PGQ786464 PQL786464:PQM786464 QAH786464:QAI786464 QKD786464:QKE786464 QTZ786464:QUA786464 RDV786464:RDW786464 RNR786464:RNS786464 RXN786464:RXO786464 SHJ786464:SHK786464 SRF786464:SRG786464 TBB786464:TBC786464 TKX786464:TKY786464 TUT786464:TUU786464 UEP786464:UEQ786464 UOL786464:UOM786464 UYH786464:UYI786464 VID786464:VIE786464 VRZ786464:VSA786464 WBV786464:WBW786464 WLR786464:WLS786464 WVN786464:WVO786464 F852000:G852000 JB852000:JC852000 SX852000:SY852000 ACT852000:ACU852000 AMP852000:AMQ852000 AWL852000:AWM852000 BGH852000:BGI852000 BQD852000:BQE852000 BZZ852000:CAA852000 CJV852000:CJW852000 CTR852000:CTS852000 DDN852000:DDO852000 DNJ852000:DNK852000 DXF852000:DXG852000 EHB852000:EHC852000 EQX852000:EQY852000 FAT852000:FAU852000 FKP852000:FKQ852000 FUL852000:FUM852000 GEH852000:GEI852000 GOD852000:GOE852000 GXZ852000:GYA852000 HHV852000:HHW852000 HRR852000:HRS852000 IBN852000:IBO852000 ILJ852000:ILK852000 IVF852000:IVG852000 JFB852000:JFC852000 JOX852000:JOY852000 JYT852000:JYU852000 KIP852000:KIQ852000 KSL852000:KSM852000 LCH852000:LCI852000 LMD852000:LME852000 LVZ852000:LWA852000 MFV852000:MFW852000 MPR852000:MPS852000 MZN852000:MZO852000 NJJ852000:NJK852000 NTF852000:NTG852000 ODB852000:ODC852000 OMX852000:OMY852000 OWT852000:OWU852000 PGP852000:PGQ852000 PQL852000:PQM852000 QAH852000:QAI852000 QKD852000:QKE852000 QTZ852000:QUA852000 RDV852000:RDW852000 RNR852000:RNS852000 RXN852000:RXO852000 SHJ852000:SHK852000 SRF852000:SRG852000 TBB852000:TBC852000 TKX852000:TKY852000 TUT852000:TUU852000 UEP852000:UEQ852000 UOL852000:UOM852000 UYH852000:UYI852000 VID852000:VIE852000 VRZ852000:VSA852000 WBV852000:WBW852000 WLR852000:WLS852000 WVN852000:WVO852000 F917536:G917536 JB917536:JC917536 SX917536:SY917536 ACT917536:ACU917536 AMP917536:AMQ917536 AWL917536:AWM917536 BGH917536:BGI917536 BQD917536:BQE917536 BZZ917536:CAA917536 CJV917536:CJW917536 CTR917536:CTS917536 DDN917536:DDO917536 DNJ917536:DNK917536 DXF917536:DXG917536 EHB917536:EHC917536 EQX917536:EQY917536 FAT917536:FAU917536 FKP917536:FKQ917536 FUL917536:FUM917536 GEH917536:GEI917536 GOD917536:GOE917536 GXZ917536:GYA917536 HHV917536:HHW917536 HRR917536:HRS917536 IBN917536:IBO917536 ILJ917536:ILK917536 IVF917536:IVG917536 JFB917536:JFC917536 JOX917536:JOY917536 JYT917536:JYU917536 KIP917536:KIQ917536 KSL917536:KSM917536 LCH917536:LCI917536 LMD917536:LME917536 LVZ917536:LWA917536 MFV917536:MFW917536 MPR917536:MPS917536 MZN917536:MZO917536 NJJ917536:NJK917536 NTF917536:NTG917536 ODB917536:ODC917536 OMX917536:OMY917536 OWT917536:OWU917536 PGP917536:PGQ917536 PQL917536:PQM917536 QAH917536:QAI917536 QKD917536:QKE917536 QTZ917536:QUA917536 RDV917536:RDW917536 RNR917536:RNS917536 RXN917536:RXO917536 SHJ917536:SHK917536 SRF917536:SRG917536 TBB917536:TBC917536 TKX917536:TKY917536 TUT917536:TUU917536 UEP917536:UEQ917536 UOL917536:UOM917536 UYH917536:UYI917536 VID917536:VIE917536 VRZ917536:VSA917536 WBV917536:WBW917536 WLR917536:WLS917536 WVN917536:WVO917536 F983072:G983072 JB983072:JC983072 SX983072:SY983072 ACT983072:ACU983072 AMP983072:AMQ983072 AWL983072:AWM983072 BGH983072:BGI983072 BQD983072:BQE983072 BZZ983072:CAA983072 CJV983072:CJW983072 CTR983072:CTS983072 DDN983072:DDO983072 DNJ983072:DNK983072 DXF983072:DXG983072 EHB983072:EHC983072 EQX983072:EQY983072 FAT983072:FAU983072 FKP983072:FKQ983072 FUL983072:FUM983072 GEH983072:GEI983072 GOD983072:GOE983072 GXZ983072:GYA983072 HHV983072:HHW983072 HRR983072:HRS983072 IBN983072:IBO983072 ILJ983072:ILK983072 IVF983072:IVG983072 JFB983072:JFC983072 JOX983072:JOY983072 JYT983072:JYU983072 KIP983072:KIQ983072 KSL983072:KSM983072 LCH983072:LCI983072 LMD983072:LME983072 LVZ983072:LWA983072 MFV983072:MFW983072 MPR983072:MPS983072 MZN983072:MZO983072 NJJ983072:NJK983072 NTF983072:NTG983072 ODB983072:ODC983072 OMX983072:OMY983072 OWT983072:OWU983072 PGP983072:PGQ983072 PQL983072:PQM983072 QAH983072:QAI983072 QKD983072:QKE983072 QTZ983072:QUA983072 RDV983072:RDW983072 RNR983072:RNS983072 RXN983072:RXO983072 SHJ983072:SHK983072 SRF983072:SRG983072 TBB983072:TBC983072 TKX983072:TKY983072 TUT983072:TUU983072 UEP983072:UEQ983072 UOL983072:UOM983072 UYH983072:UYI983072 VID983072:VIE983072 VRZ983072:VSA983072 WBV983072:WBW983072 WLR983072:WLS983072 WVN983072:WVO983072 B32 IX32 ST32 ACP32 AML32 AWH32 BGD32 BPZ32 BZV32 CJR32 CTN32 DDJ32 DNF32 DXB32 EGX32 EQT32 FAP32 FKL32 FUH32 GED32 GNZ32 GXV32 HHR32 HRN32 IBJ32 ILF32 IVB32 JEX32 JOT32 JYP32 KIL32 KSH32 LCD32 LLZ32 LVV32 MFR32 MPN32 MZJ32 NJF32 NTB32 OCX32 OMT32 OWP32 PGL32 PQH32 QAD32 QJZ32 QTV32 RDR32 RNN32 RXJ32 SHF32 SRB32 TAX32 TKT32 TUP32 UEL32 UOH32 UYD32 VHZ32 VRV32 WBR32 WLN32 WVJ32 B65568 IX65568 ST65568 ACP65568 AML65568 AWH65568 BGD65568 BPZ65568 BZV65568 CJR65568 CTN65568 DDJ65568 DNF65568 DXB65568 EGX65568 EQT65568 FAP65568 FKL65568 FUH65568 GED65568 GNZ65568 GXV65568 HHR65568 HRN65568 IBJ65568 ILF65568 IVB65568 JEX65568 JOT65568 JYP65568 KIL65568 KSH65568 LCD65568 LLZ65568 LVV65568 MFR65568 MPN65568 MZJ65568 NJF65568 NTB65568 OCX65568 OMT65568 OWP65568 PGL65568 PQH65568 QAD65568 QJZ65568 QTV65568 RDR65568 RNN65568 RXJ65568 SHF65568 SRB65568 TAX65568 TKT65568 TUP65568 UEL65568 UOH65568 UYD65568 VHZ65568 VRV65568 WBR65568 WLN65568 WVJ65568 B131104 IX131104 ST131104 ACP131104 AML131104 AWH131104 BGD131104 BPZ131104 BZV131104 CJR131104 CTN131104 DDJ131104 DNF131104 DXB131104 EGX131104 EQT131104 FAP131104 FKL131104 FUH131104 GED131104 GNZ131104 GXV131104 HHR131104 HRN131104 IBJ131104 ILF131104 IVB131104 JEX131104 JOT131104 JYP131104 KIL131104 KSH131104 LCD131104 LLZ131104 LVV131104 MFR131104 MPN131104 MZJ131104 NJF131104 NTB131104 OCX131104 OMT131104 OWP131104 PGL131104 PQH131104 QAD131104 QJZ131104 QTV131104 RDR131104 RNN131104 RXJ131104 SHF131104 SRB131104 TAX131104 TKT131104 TUP131104 UEL131104 UOH131104 UYD131104 VHZ131104 VRV131104 WBR131104 WLN131104 WVJ131104 B196640 IX196640 ST196640 ACP196640 AML196640 AWH196640 BGD196640 BPZ196640 BZV196640 CJR196640 CTN196640 DDJ196640 DNF196640 DXB196640 EGX196640 EQT196640 FAP196640 FKL196640 FUH196640 GED196640 GNZ196640 GXV196640 HHR196640 HRN196640 IBJ196640 ILF196640 IVB196640 JEX196640 JOT196640 JYP196640 KIL196640 KSH196640 LCD196640 LLZ196640 LVV196640 MFR196640 MPN196640 MZJ196640 NJF196640 NTB196640 OCX196640 OMT196640 OWP196640 PGL196640 PQH196640 QAD196640 QJZ196640 QTV196640 RDR196640 RNN196640 RXJ196640 SHF196640 SRB196640 TAX196640 TKT196640 TUP196640 UEL196640 UOH196640 UYD196640 VHZ196640 VRV196640 WBR196640 WLN196640 WVJ196640 B262176 IX262176 ST262176 ACP262176 AML262176 AWH262176 BGD262176 BPZ262176 BZV262176 CJR262176 CTN262176 DDJ262176 DNF262176 DXB262176 EGX262176 EQT262176 FAP262176 FKL262176 FUH262176 GED262176 GNZ262176 GXV262176 HHR262176 HRN262176 IBJ262176 ILF262176 IVB262176 JEX262176 JOT262176 JYP262176 KIL262176 KSH262176 LCD262176 LLZ262176 LVV262176 MFR262176 MPN262176 MZJ262176 NJF262176 NTB262176 OCX262176 OMT262176 OWP262176 PGL262176 PQH262176 QAD262176 QJZ262176 QTV262176 RDR262176 RNN262176 RXJ262176 SHF262176 SRB262176 TAX262176 TKT262176 TUP262176 UEL262176 UOH262176 UYD262176 VHZ262176 VRV262176 WBR262176 WLN262176 WVJ262176 B327712 IX327712 ST327712 ACP327712 AML327712 AWH327712 BGD327712 BPZ327712 BZV327712 CJR327712 CTN327712 DDJ327712 DNF327712 DXB327712 EGX327712 EQT327712 FAP327712 FKL327712 FUH327712 GED327712 GNZ327712 GXV327712 HHR327712 HRN327712 IBJ327712 ILF327712 IVB327712 JEX327712 JOT327712 JYP327712 KIL327712 KSH327712 LCD327712 LLZ327712 LVV327712 MFR327712 MPN327712 MZJ327712 NJF327712 NTB327712 OCX327712 OMT327712 OWP327712 PGL327712 PQH327712 QAD327712 QJZ327712 QTV327712 RDR327712 RNN327712 RXJ327712 SHF327712 SRB327712 TAX327712 TKT327712 TUP327712 UEL327712 UOH327712 UYD327712 VHZ327712 VRV327712 WBR327712 WLN327712 WVJ327712 B393248 IX393248 ST393248 ACP393248 AML393248 AWH393248 BGD393248 BPZ393248 BZV393248 CJR393248 CTN393248 DDJ393248 DNF393248 DXB393248 EGX393248 EQT393248 FAP393248 FKL393248 FUH393248 GED393248 GNZ393248 GXV393248 HHR393248 HRN393248 IBJ393248 ILF393248 IVB393248 JEX393248 JOT393248 JYP393248 KIL393248 KSH393248 LCD393248 LLZ393248 LVV393248 MFR393248 MPN393248 MZJ393248 NJF393248 NTB393248 OCX393248 OMT393248 OWP393248 PGL393248 PQH393248 QAD393248 QJZ393248 QTV393248 RDR393248 RNN393248 RXJ393248 SHF393248 SRB393248 TAX393248 TKT393248 TUP393248 UEL393248 UOH393248 UYD393248 VHZ393248 VRV393248 WBR393248 WLN393248 WVJ393248 B458784 IX458784 ST458784 ACP458784 AML458784 AWH458784 BGD458784 BPZ458784 BZV458784 CJR458784 CTN458784 DDJ458784 DNF458784 DXB458784 EGX458784 EQT458784 FAP458784 FKL458784 FUH458784 GED458784 GNZ458784 GXV458784 HHR458784 HRN458784 IBJ458784 ILF458784 IVB458784 JEX458784 JOT458784 JYP458784 KIL458784 KSH458784 LCD458784 LLZ458784 LVV458784 MFR458784 MPN458784 MZJ458784 NJF458784 NTB458784 OCX458784 OMT458784 OWP458784 PGL458784 PQH458784 QAD458784 QJZ458784 QTV458784 RDR458784 RNN458784 RXJ458784 SHF458784 SRB458784 TAX458784 TKT458784 TUP458784 UEL458784 UOH458784 UYD458784 VHZ458784 VRV458784 WBR458784 WLN458784 WVJ458784 B524320 IX524320 ST524320 ACP524320 AML524320 AWH524320 BGD524320 BPZ524320 BZV524320 CJR524320 CTN524320 DDJ524320 DNF524320 DXB524320 EGX524320 EQT524320 FAP524320 FKL524320 FUH524320 GED524320 GNZ524320 GXV524320 HHR524320 HRN524320 IBJ524320 ILF524320 IVB524320 JEX524320 JOT524320 JYP524320 KIL524320 KSH524320 LCD524320 LLZ524320 LVV524320 MFR524320 MPN524320 MZJ524320 NJF524320 NTB524320 OCX524320 OMT524320 OWP524320 PGL524320 PQH524320 QAD524320 QJZ524320 QTV524320 RDR524320 RNN524320 RXJ524320 SHF524320 SRB524320 TAX524320 TKT524320 TUP524320 UEL524320 UOH524320 UYD524320 VHZ524320 VRV524320 WBR524320 WLN524320 WVJ524320 B589856 IX589856 ST589856 ACP589856 AML589856 AWH589856 BGD589856 BPZ589856 BZV589856 CJR589856 CTN589856 DDJ589856 DNF589856 DXB589856 EGX589856 EQT589856 FAP589856 FKL589856 FUH589856 GED589856 GNZ589856 GXV589856 HHR589856 HRN589856 IBJ589856 ILF589856 IVB589856 JEX589856 JOT589856 JYP589856 KIL589856 KSH589856 LCD589856 LLZ589856 LVV589856 MFR589856 MPN589856 MZJ589856 NJF589856 NTB589856 OCX589856 OMT589856 OWP589856 PGL589856 PQH589856 QAD589856 QJZ589856 QTV589856 RDR589856 RNN589856 RXJ589856 SHF589856 SRB589856 TAX589856 TKT589856 TUP589856 UEL589856 UOH589856 UYD589856 VHZ589856 VRV589856 WBR589856 WLN589856 WVJ589856 B655392 IX655392 ST655392 ACP655392 AML655392 AWH655392 BGD655392 BPZ655392 BZV655392 CJR655392 CTN655392 DDJ655392 DNF655392 DXB655392 EGX655392 EQT655392 FAP655392 FKL655392 FUH655392 GED655392 GNZ655392 GXV655392 HHR655392 HRN655392 IBJ655392 ILF655392 IVB655392 JEX655392 JOT655392 JYP655392 KIL655392 KSH655392 LCD655392 LLZ655392 LVV655392 MFR655392 MPN655392 MZJ655392 NJF655392 NTB655392 OCX655392 OMT655392 OWP655392 PGL655392 PQH655392 QAD655392 QJZ655392 QTV655392 RDR655392 RNN655392 RXJ655392 SHF655392 SRB655392 TAX655392 TKT655392 TUP655392 UEL655392 UOH655392 UYD655392 VHZ655392 VRV655392 WBR655392 WLN655392 WVJ655392 B720928 IX720928 ST720928 ACP720928 AML720928 AWH720928 BGD720928 BPZ720928 BZV720928 CJR720928 CTN720928 DDJ720928 DNF720928 DXB720928 EGX720928 EQT720928 FAP720928 FKL720928 FUH720928 GED720928 GNZ720928 GXV720928 HHR720928 HRN720928 IBJ720928 ILF720928 IVB720928 JEX720928 JOT720928 JYP720928 KIL720928 KSH720928 LCD720928 LLZ720928 LVV720928 MFR720928 MPN720928 MZJ720928 NJF720928 NTB720928 OCX720928 OMT720928 OWP720928 PGL720928 PQH720928 QAD720928 QJZ720928 QTV720928 RDR720928 RNN720928 RXJ720928 SHF720928 SRB720928 TAX720928 TKT720928 TUP720928 UEL720928 UOH720928 UYD720928 VHZ720928 VRV720928 WBR720928 WLN720928 WVJ720928 B786464 IX786464 ST786464 ACP786464 AML786464 AWH786464 BGD786464 BPZ786464 BZV786464 CJR786464 CTN786464 DDJ786464 DNF786464 DXB786464 EGX786464 EQT786464 FAP786464 FKL786464 FUH786464 GED786464 GNZ786464 GXV786464 HHR786464 HRN786464 IBJ786464 ILF786464 IVB786464 JEX786464 JOT786464 JYP786464 KIL786464 KSH786464 LCD786464 LLZ786464 LVV786464 MFR786464 MPN786464 MZJ786464 NJF786464 NTB786464 OCX786464 OMT786464 OWP786464 PGL786464 PQH786464 QAD786464 QJZ786464 QTV786464 RDR786464 RNN786464 RXJ786464 SHF786464 SRB786464 TAX786464 TKT786464 TUP786464 UEL786464 UOH786464 UYD786464 VHZ786464 VRV786464 WBR786464 WLN786464 WVJ786464 B852000 IX852000 ST852000 ACP852000 AML852000 AWH852000 BGD852000 BPZ852000 BZV852000 CJR852000 CTN852000 DDJ852000 DNF852000 DXB852000 EGX852000 EQT852000 FAP852000 FKL852000 FUH852000 GED852000 GNZ852000 GXV852000 HHR852000 HRN852000 IBJ852000 ILF852000 IVB852000 JEX852000 JOT852000 JYP852000 KIL852000 KSH852000 LCD852000 LLZ852000 LVV852000 MFR852000 MPN852000 MZJ852000 NJF852000 NTB852000 OCX852000 OMT852000 OWP852000 PGL852000 PQH852000 QAD852000 QJZ852000 QTV852000 RDR852000 RNN852000 RXJ852000 SHF852000 SRB852000 TAX852000 TKT852000 TUP852000 UEL852000 UOH852000 UYD852000 VHZ852000 VRV852000 WBR852000 WLN852000 WVJ852000 B917536 IX917536 ST917536 ACP917536 AML917536 AWH917536 BGD917536 BPZ917536 BZV917536 CJR917536 CTN917536 DDJ917536 DNF917536 DXB917536 EGX917536 EQT917536 FAP917536 FKL917536 FUH917536 GED917536 GNZ917536 GXV917536 HHR917536 HRN917536 IBJ917536 ILF917536 IVB917536 JEX917536 JOT917536 JYP917536 KIL917536 KSH917536 LCD917536 LLZ917536 LVV917536 MFR917536 MPN917536 MZJ917536 NJF917536 NTB917536 OCX917536 OMT917536 OWP917536 PGL917536 PQH917536 QAD917536 QJZ917536 QTV917536 RDR917536 RNN917536 RXJ917536 SHF917536 SRB917536 TAX917536 TKT917536 TUP917536 UEL917536 UOH917536 UYD917536 VHZ917536 VRV917536 WBR917536 WLN917536 WVJ917536 B983072 IX983072 ST983072 ACP983072 AML983072 AWH983072 BGD983072 BPZ983072 BZV983072 CJR983072 CTN983072 DDJ983072 DNF983072 DXB983072 EGX983072 EQT983072 FAP983072 FKL983072 FUH983072 GED983072 GNZ983072 GXV983072 HHR983072 HRN983072 IBJ983072 ILF983072 IVB983072 JEX983072 JOT983072 JYP983072 KIL983072 KSH983072 LCD983072 LLZ983072 LVV983072 MFR983072 MPN983072 MZJ983072 NJF983072 NTB983072 OCX983072 OMT983072 OWP983072 PGL983072 PQH983072 QAD983072 QJZ983072 QTV983072 RDR983072 RNN983072 RXJ983072 SHF983072 SRB983072 TAX983072 TKT983072 TUP983072 UEL983072 UOH983072 UYD983072 VHZ983072 VRV983072 WBR983072 WLN983072 WVJ983072 F34:G34 JB34:JC34 SX34:SY34 ACT34:ACU34 AMP34:AMQ34 AWL34:AWM34 BGH34:BGI34 BQD34:BQE34 BZZ34:CAA34 CJV34:CJW34 CTR34:CTS34 DDN34:DDO34 DNJ34:DNK34 DXF34:DXG34 EHB34:EHC34 EQX34:EQY34 FAT34:FAU34 FKP34:FKQ34 FUL34:FUM34 GEH34:GEI34 GOD34:GOE34 GXZ34:GYA34 HHV34:HHW34 HRR34:HRS34 IBN34:IBO34 ILJ34:ILK34 IVF34:IVG34 JFB34:JFC34 JOX34:JOY34 JYT34:JYU34 KIP34:KIQ34 KSL34:KSM34 LCH34:LCI34 LMD34:LME34 LVZ34:LWA34 MFV34:MFW34 MPR34:MPS34 MZN34:MZO34 NJJ34:NJK34 NTF34:NTG34 ODB34:ODC34 OMX34:OMY34 OWT34:OWU34 PGP34:PGQ34 PQL34:PQM34 QAH34:QAI34 QKD34:QKE34 QTZ34:QUA34 RDV34:RDW34 RNR34:RNS34 RXN34:RXO34 SHJ34:SHK34 SRF34:SRG34 TBB34:TBC34 TKX34:TKY34 TUT34:TUU34 UEP34:UEQ34 UOL34:UOM34 UYH34:UYI34 VID34:VIE34 VRZ34:VSA34 WBV34:WBW34 WLR34:WLS34 WVN34:WVO34 F65570:G65570 JB65570:JC65570 SX65570:SY65570 ACT65570:ACU65570 AMP65570:AMQ65570 AWL65570:AWM65570 BGH65570:BGI65570 BQD65570:BQE65570 BZZ65570:CAA65570 CJV65570:CJW65570 CTR65570:CTS65570 DDN65570:DDO65570 DNJ65570:DNK65570 DXF65570:DXG65570 EHB65570:EHC65570 EQX65570:EQY65570 FAT65570:FAU65570 FKP65570:FKQ65570 FUL65570:FUM65570 GEH65570:GEI65570 GOD65570:GOE65570 GXZ65570:GYA65570 HHV65570:HHW65570 HRR65570:HRS65570 IBN65570:IBO65570 ILJ65570:ILK65570 IVF65570:IVG65570 JFB65570:JFC65570 JOX65570:JOY65570 JYT65570:JYU65570 KIP65570:KIQ65570 KSL65570:KSM65570 LCH65570:LCI65570 LMD65570:LME65570 LVZ65570:LWA65570 MFV65570:MFW65570 MPR65570:MPS65570 MZN65570:MZO65570 NJJ65570:NJK65570 NTF65570:NTG65570 ODB65570:ODC65570 OMX65570:OMY65570 OWT65570:OWU65570 PGP65570:PGQ65570 PQL65570:PQM65570 QAH65570:QAI65570 QKD65570:QKE65570 QTZ65570:QUA65570 RDV65570:RDW65570 RNR65570:RNS65570 RXN65570:RXO65570 SHJ65570:SHK65570 SRF65570:SRG65570 TBB65570:TBC65570 TKX65570:TKY65570 TUT65570:TUU65570 UEP65570:UEQ65570 UOL65570:UOM65570 UYH65570:UYI65570 VID65570:VIE65570 VRZ65570:VSA65570 WBV65570:WBW65570 WLR65570:WLS65570 WVN65570:WVO65570 F131106:G131106 JB131106:JC131106 SX131106:SY131106 ACT131106:ACU131106 AMP131106:AMQ131106 AWL131106:AWM131106 BGH131106:BGI131106 BQD131106:BQE131106 BZZ131106:CAA131106 CJV131106:CJW131106 CTR131106:CTS131106 DDN131106:DDO131106 DNJ131106:DNK131106 DXF131106:DXG131106 EHB131106:EHC131106 EQX131106:EQY131106 FAT131106:FAU131106 FKP131106:FKQ131106 FUL131106:FUM131106 GEH131106:GEI131106 GOD131106:GOE131106 GXZ131106:GYA131106 HHV131106:HHW131106 HRR131106:HRS131106 IBN131106:IBO131106 ILJ131106:ILK131106 IVF131106:IVG131106 JFB131106:JFC131106 JOX131106:JOY131106 JYT131106:JYU131106 KIP131106:KIQ131106 KSL131106:KSM131106 LCH131106:LCI131106 LMD131106:LME131106 LVZ131106:LWA131106 MFV131106:MFW131106 MPR131106:MPS131106 MZN131106:MZO131106 NJJ131106:NJK131106 NTF131106:NTG131106 ODB131106:ODC131106 OMX131106:OMY131106 OWT131106:OWU131106 PGP131106:PGQ131106 PQL131106:PQM131106 QAH131106:QAI131106 QKD131106:QKE131106 QTZ131106:QUA131106 RDV131106:RDW131106 RNR131106:RNS131106 RXN131106:RXO131106 SHJ131106:SHK131106 SRF131106:SRG131106 TBB131106:TBC131106 TKX131106:TKY131106 TUT131106:TUU131106 UEP131106:UEQ131106 UOL131106:UOM131106 UYH131106:UYI131106 VID131106:VIE131106 VRZ131106:VSA131106 WBV131106:WBW131106 WLR131106:WLS131106 WVN131106:WVO131106 F196642:G196642 JB196642:JC196642 SX196642:SY196642 ACT196642:ACU196642 AMP196642:AMQ196642 AWL196642:AWM196642 BGH196642:BGI196642 BQD196642:BQE196642 BZZ196642:CAA196642 CJV196642:CJW196642 CTR196642:CTS196642 DDN196642:DDO196642 DNJ196642:DNK196642 DXF196642:DXG196642 EHB196642:EHC196642 EQX196642:EQY196642 FAT196642:FAU196642 FKP196642:FKQ196642 FUL196642:FUM196642 GEH196642:GEI196642 GOD196642:GOE196642 GXZ196642:GYA196642 HHV196642:HHW196642 HRR196642:HRS196642 IBN196642:IBO196642 ILJ196642:ILK196642 IVF196642:IVG196642 JFB196642:JFC196642 JOX196642:JOY196642 JYT196642:JYU196642 KIP196642:KIQ196642 KSL196642:KSM196642 LCH196642:LCI196642 LMD196642:LME196642 LVZ196642:LWA196642 MFV196642:MFW196642 MPR196642:MPS196642 MZN196642:MZO196642 NJJ196642:NJK196642 NTF196642:NTG196642 ODB196642:ODC196642 OMX196642:OMY196642 OWT196642:OWU196642 PGP196642:PGQ196642 PQL196642:PQM196642 QAH196642:QAI196642 QKD196642:QKE196642 QTZ196642:QUA196642 RDV196642:RDW196642 RNR196642:RNS196642 RXN196642:RXO196642 SHJ196642:SHK196642 SRF196642:SRG196642 TBB196642:TBC196642 TKX196642:TKY196642 TUT196642:TUU196642 UEP196642:UEQ196642 UOL196642:UOM196642 UYH196642:UYI196642 VID196642:VIE196642 VRZ196642:VSA196642 WBV196642:WBW196642 WLR196642:WLS196642 WVN196642:WVO196642 F262178:G262178 JB262178:JC262178 SX262178:SY262178 ACT262178:ACU262178 AMP262178:AMQ262178 AWL262178:AWM262178 BGH262178:BGI262178 BQD262178:BQE262178 BZZ262178:CAA262178 CJV262178:CJW262178 CTR262178:CTS262178 DDN262178:DDO262178 DNJ262178:DNK262178 DXF262178:DXG262178 EHB262178:EHC262178 EQX262178:EQY262178 FAT262178:FAU262178 FKP262178:FKQ262178 FUL262178:FUM262178 GEH262178:GEI262178 GOD262178:GOE262178 GXZ262178:GYA262178 HHV262178:HHW262178 HRR262178:HRS262178 IBN262178:IBO262178 ILJ262178:ILK262178 IVF262178:IVG262178 JFB262178:JFC262178 JOX262178:JOY262178 JYT262178:JYU262178 KIP262178:KIQ262178 KSL262178:KSM262178 LCH262178:LCI262178 LMD262178:LME262178 LVZ262178:LWA262178 MFV262178:MFW262178 MPR262178:MPS262178 MZN262178:MZO262178 NJJ262178:NJK262178 NTF262178:NTG262178 ODB262178:ODC262178 OMX262178:OMY262178 OWT262178:OWU262178 PGP262178:PGQ262178 PQL262178:PQM262178 QAH262178:QAI262178 QKD262178:QKE262178 QTZ262178:QUA262178 RDV262178:RDW262178 RNR262178:RNS262178 RXN262178:RXO262178 SHJ262178:SHK262178 SRF262178:SRG262178 TBB262178:TBC262178 TKX262178:TKY262178 TUT262178:TUU262178 UEP262178:UEQ262178 UOL262178:UOM262178 UYH262178:UYI262178 VID262178:VIE262178 VRZ262178:VSA262178 WBV262178:WBW262178 WLR262178:WLS262178 WVN262178:WVO262178 F327714:G327714 JB327714:JC327714 SX327714:SY327714 ACT327714:ACU327714 AMP327714:AMQ327714 AWL327714:AWM327714 BGH327714:BGI327714 BQD327714:BQE327714 BZZ327714:CAA327714 CJV327714:CJW327714 CTR327714:CTS327714 DDN327714:DDO327714 DNJ327714:DNK327714 DXF327714:DXG327714 EHB327714:EHC327714 EQX327714:EQY327714 FAT327714:FAU327714 FKP327714:FKQ327714 FUL327714:FUM327714 GEH327714:GEI327714 GOD327714:GOE327714 GXZ327714:GYA327714 HHV327714:HHW327714 HRR327714:HRS327714 IBN327714:IBO327714 ILJ327714:ILK327714 IVF327714:IVG327714 JFB327714:JFC327714 JOX327714:JOY327714 JYT327714:JYU327714 KIP327714:KIQ327714 KSL327714:KSM327714 LCH327714:LCI327714 LMD327714:LME327714 LVZ327714:LWA327714 MFV327714:MFW327714 MPR327714:MPS327714 MZN327714:MZO327714 NJJ327714:NJK327714 NTF327714:NTG327714 ODB327714:ODC327714 OMX327714:OMY327714 OWT327714:OWU327714 PGP327714:PGQ327714 PQL327714:PQM327714 QAH327714:QAI327714 QKD327714:QKE327714 QTZ327714:QUA327714 RDV327714:RDW327714 RNR327714:RNS327714 RXN327714:RXO327714 SHJ327714:SHK327714 SRF327714:SRG327714 TBB327714:TBC327714 TKX327714:TKY327714 TUT327714:TUU327714 UEP327714:UEQ327714 UOL327714:UOM327714 UYH327714:UYI327714 VID327714:VIE327714 VRZ327714:VSA327714 WBV327714:WBW327714 WLR327714:WLS327714 WVN327714:WVO327714 F393250:G393250 JB393250:JC393250 SX393250:SY393250 ACT393250:ACU393250 AMP393250:AMQ393250 AWL393250:AWM393250 BGH393250:BGI393250 BQD393250:BQE393250 BZZ393250:CAA393250 CJV393250:CJW393250 CTR393250:CTS393250 DDN393250:DDO393250 DNJ393250:DNK393250 DXF393250:DXG393250 EHB393250:EHC393250 EQX393250:EQY393250 FAT393250:FAU393250 FKP393250:FKQ393250 FUL393250:FUM393250 GEH393250:GEI393250 GOD393250:GOE393250 GXZ393250:GYA393250 HHV393250:HHW393250 HRR393250:HRS393250 IBN393250:IBO393250 ILJ393250:ILK393250 IVF393250:IVG393250 JFB393250:JFC393250 JOX393250:JOY393250 JYT393250:JYU393250 KIP393250:KIQ393250 KSL393250:KSM393250 LCH393250:LCI393250 LMD393250:LME393250 LVZ393250:LWA393250 MFV393250:MFW393250 MPR393250:MPS393250 MZN393250:MZO393250 NJJ393250:NJK393250 NTF393250:NTG393250 ODB393250:ODC393250 OMX393250:OMY393250 OWT393250:OWU393250 PGP393250:PGQ393250 PQL393250:PQM393250 QAH393250:QAI393250 QKD393250:QKE393250 QTZ393250:QUA393250 RDV393250:RDW393250 RNR393250:RNS393250 RXN393250:RXO393250 SHJ393250:SHK393250 SRF393250:SRG393250 TBB393250:TBC393250 TKX393250:TKY393250 TUT393250:TUU393250 UEP393250:UEQ393250 UOL393250:UOM393250 UYH393250:UYI393250 VID393250:VIE393250 VRZ393250:VSA393250 WBV393250:WBW393250 WLR393250:WLS393250 WVN393250:WVO393250 F458786:G458786 JB458786:JC458786 SX458786:SY458786 ACT458786:ACU458786 AMP458786:AMQ458786 AWL458786:AWM458786 BGH458786:BGI458786 BQD458786:BQE458786 BZZ458786:CAA458786 CJV458786:CJW458786 CTR458786:CTS458786 DDN458786:DDO458786 DNJ458786:DNK458786 DXF458786:DXG458786 EHB458786:EHC458786 EQX458786:EQY458786 FAT458786:FAU458786 FKP458786:FKQ458786 FUL458786:FUM458786 GEH458786:GEI458786 GOD458786:GOE458786 GXZ458786:GYA458786 HHV458786:HHW458786 HRR458786:HRS458786 IBN458786:IBO458786 ILJ458786:ILK458786 IVF458786:IVG458786 JFB458786:JFC458786 JOX458786:JOY458786 JYT458786:JYU458786 KIP458786:KIQ458786 KSL458786:KSM458786 LCH458786:LCI458786 LMD458786:LME458786 LVZ458786:LWA458786 MFV458786:MFW458786 MPR458786:MPS458786 MZN458786:MZO458786 NJJ458786:NJK458786 NTF458786:NTG458786 ODB458786:ODC458786 OMX458786:OMY458786 OWT458786:OWU458786 PGP458786:PGQ458786 PQL458786:PQM458786 QAH458786:QAI458786 QKD458786:QKE458786 QTZ458786:QUA458786 RDV458786:RDW458786 RNR458786:RNS458786 RXN458786:RXO458786 SHJ458786:SHK458786 SRF458786:SRG458786 TBB458786:TBC458786 TKX458786:TKY458786 TUT458786:TUU458786 UEP458786:UEQ458786 UOL458786:UOM458786 UYH458786:UYI458786 VID458786:VIE458786 VRZ458786:VSA458786 WBV458786:WBW458786 WLR458786:WLS458786 WVN458786:WVO458786 F524322:G524322 JB524322:JC524322 SX524322:SY524322 ACT524322:ACU524322 AMP524322:AMQ524322 AWL524322:AWM524322 BGH524322:BGI524322 BQD524322:BQE524322 BZZ524322:CAA524322 CJV524322:CJW524322 CTR524322:CTS524322 DDN524322:DDO524322 DNJ524322:DNK524322 DXF524322:DXG524322 EHB524322:EHC524322 EQX524322:EQY524322 FAT524322:FAU524322 FKP524322:FKQ524322 FUL524322:FUM524322 GEH524322:GEI524322 GOD524322:GOE524322 GXZ524322:GYA524322 HHV524322:HHW524322 HRR524322:HRS524322 IBN524322:IBO524322 ILJ524322:ILK524322 IVF524322:IVG524322 JFB524322:JFC524322 JOX524322:JOY524322 JYT524322:JYU524322 KIP524322:KIQ524322 KSL524322:KSM524322 LCH524322:LCI524322 LMD524322:LME524322 LVZ524322:LWA524322 MFV524322:MFW524322 MPR524322:MPS524322 MZN524322:MZO524322 NJJ524322:NJK524322 NTF524322:NTG524322 ODB524322:ODC524322 OMX524322:OMY524322 OWT524322:OWU524322 PGP524322:PGQ524322 PQL524322:PQM524322 QAH524322:QAI524322 QKD524322:QKE524322 QTZ524322:QUA524322 RDV524322:RDW524322 RNR524322:RNS524322 RXN524322:RXO524322 SHJ524322:SHK524322 SRF524322:SRG524322 TBB524322:TBC524322 TKX524322:TKY524322 TUT524322:TUU524322 UEP524322:UEQ524322 UOL524322:UOM524322 UYH524322:UYI524322 VID524322:VIE524322 VRZ524322:VSA524322 WBV524322:WBW524322 WLR524322:WLS524322 WVN524322:WVO524322 F589858:G589858 JB589858:JC589858 SX589858:SY589858 ACT589858:ACU589858 AMP589858:AMQ589858 AWL589858:AWM589858 BGH589858:BGI589858 BQD589858:BQE589858 BZZ589858:CAA589858 CJV589858:CJW589858 CTR589858:CTS589858 DDN589858:DDO589858 DNJ589858:DNK589858 DXF589858:DXG589858 EHB589858:EHC589858 EQX589858:EQY589858 FAT589858:FAU589858 FKP589858:FKQ589858 FUL589858:FUM589858 GEH589858:GEI589858 GOD589858:GOE589858 GXZ589858:GYA589858 HHV589858:HHW589858 HRR589858:HRS589858 IBN589858:IBO589858 ILJ589858:ILK589858 IVF589858:IVG589858 JFB589858:JFC589858 JOX589858:JOY589858 JYT589858:JYU589858 KIP589858:KIQ589858 KSL589858:KSM589858 LCH589858:LCI589858 LMD589858:LME589858 LVZ589858:LWA589858 MFV589858:MFW589858 MPR589858:MPS589858 MZN589858:MZO589858 NJJ589858:NJK589858 NTF589858:NTG589858 ODB589858:ODC589858 OMX589858:OMY589858 OWT589858:OWU589858 PGP589858:PGQ589858 PQL589858:PQM589858 QAH589858:QAI589858 QKD589858:QKE589858 QTZ589858:QUA589858 RDV589858:RDW589858 RNR589858:RNS589858 RXN589858:RXO589858 SHJ589858:SHK589858 SRF589858:SRG589858 TBB589858:TBC589858 TKX589858:TKY589858 TUT589858:TUU589858 UEP589858:UEQ589858 UOL589858:UOM589858 UYH589858:UYI589858 VID589858:VIE589858 VRZ589858:VSA589858 WBV589858:WBW589858 WLR589858:WLS589858 WVN589858:WVO589858 F655394:G655394 JB655394:JC655394 SX655394:SY655394 ACT655394:ACU655394 AMP655394:AMQ655394 AWL655394:AWM655394 BGH655394:BGI655394 BQD655394:BQE655394 BZZ655394:CAA655394 CJV655394:CJW655394 CTR655394:CTS655394 DDN655394:DDO655394 DNJ655394:DNK655394 DXF655394:DXG655394 EHB655394:EHC655394 EQX655394:EQY655394 FAT655394:FAU655394 FKP655394:FKQ655394 FUL655394:FUM655394 GEH655394:GEI655394 GOD655394:GOE655394 GXZ655394:GYA655394 HHV655394:HHW655394 HRR655394:HRS655394 IBN655394:IBO655394 ILJ655394:ILK655394 IVF655394:IVG655394 JFB655394:JFC655394 JOX655394:JOY655394 JYT655394:JYU655394 KIP655394:KIQ655394 KSL655394:KSM655394 LCH655394:LCI655394 LMD655394:LME655394 LVZ655394:LWA655394 MFV655394:MFW655394 MPR655394:MPS655394 MZN655394:MZO655394 NJJ655394:NJK655394 NTF655394:NTG655394 ODB655394:ODC655394 OMX655394:OMY655394 OWT655394:OWU655394 PGP655394:PGQ655394 PQL655394:PQM655394 QAH655394:QAI655394 QKD655394:QKE655394 QTZ655394:QUA655394 RDV655394:RDW655394 RNR655394:RNS655394 RXN655394:RXO655394 SHJ655394:SHK655394 SRF655394:SRG655394 TBB655394:TBC655394 TKX655394:TKY655394 TUT655394:TUU655394 UEP655394:UEQ655394 UOL655394:UOM655394 UYH655394:UYI655394 VID655394:VIE655394 VRZ655394:VSA655394 WBV655394:WBW655394 WLR655394:WLS655394 WVN655394:WVO655394 F720930:G720930 JB720930:JC720930 SX720930:SY720930 ACT720930:ACU720930 AMP720930:AMQ720930 AWL720930:AWM720930 BGH720930:BGI720930 BQD720930:BQE720930 BZZ720930:CAA720930 CJV720930:CJW720930 CTR720930:CTS720930 DDN720930:DDO720930 DNJ720930:DNK720930 DXF720930:DXG720930 EHB720930:EHC720930 EQX720930:EQY720930 FAT720930:FAU720930 FKP720930:FKQ720930 FUL720930:FUM720930 GEH720930:GEI720930 GOD720930:GOE720930 GXZ720930:GYA720930 HHV720930:HHW720930 HRR720930:HRS720930 IBN720930:IBO720930 ILJ720930:ILK720930 IVF720930:IVG720930 JFB720930:JFC720930 JOX720930:JOY720930 JYT720930:JYU720930 KIP720930:KIQ720930 KSL720930:KSM720930 LCH720930:LCI720930 LMD720930:LME720930 LVZ720930:LWA720930 MFV720930:MFW720930 MPR720930:MPS720930 MZN720930:MZO720930 NJJ720930:NJK720930 NTF720930:NTG720930 ODB720930:ODC720930 OMX720930:OMY720930 OWT720930:OWU720930 PGP720930:PGQ720930 PQL720930:PQM720930 QAH720930:QAI720930 QKD720930:QKE720930 QTZ720930:QUA720930 RDV720930:RDW720930 RNR720930:RNS720930 RXN720930:RXO720930 SHJ720930:SHK720930 SRF720930:SRG720930 TBB720930:TBC720930 TKX720930:TKY720930 TUT720930:TUU720930 UEP720930:UEQ720930 UOL720930:UOM720930 UYH720930:UYI720930 VID720930:VIE720930 VRZ720930:VSA720930 WBV720930:WBW720930 WLR720930:WLS720930 WVN720930:WVO720930 F786466:G786466 JB786466:JC786466 SX786466:SY786466 ACT786466:ACU786466 AMP786466:AMQ786466 AWL786466:AWM786466 BGH786466:BGI786466 BQD786466:BQE786466 BZZ786466:CAA786466 CJV786466:CJW786466 CTR786466:CTS786466 DDN786466:DDO786466 DNJ786466:DNK786466 DXF786466:DXG786466 EHB786466:EHC786466 EQX786466:EQY786466 FAT786466:FAU786466 FKP786466:FKQ786466 FUL786466:FUM786466 GEH786466:GEI786466 GOD786466:GOE786466 GXZ786466:GYA786466 HHV786466:HHW786466 HRR786466:HRS786466 IBN786466:IBO786466 ILJ786466:ILK786466 IVF786466:IVG786466 JFB786466:JFC786466 JOX786466:JOY786466 JYT786466:JYU786466 KIP786466:KIQ786466 KSL786466:KSM786466 LCH786466:LCI786466 LMD786466:LME786466 LVZ786466:LWA786466 MFV786466:MFW786466 MPR786466:MPS786466 MZN786466:MZO786466 NJJ786466:NJK786466 NTF786466:NTG786466 ODB786466:ODC786466 OMX786466:OMY786466 OWT786466:OWU786466 PGP786466:PGQ786466 PQL786466:PQM786466 QAH786466:QAI786466 QKD786466:QKE786466 QTZ786466:QUA786466 RDV786466:RDW786466 RNR786466:RNS786466 RXN786466:RXO786466 SHJ786466:SHK786466 SRF786466:SRG786466 TBB786466:TBC786466 TKX786466:TKY786466 TUT786466:TUU786466 UEP786466:UEQ786466 UOL786466:UOM786466 UYH786466:UYI786466 VID786466:VIE786466 VRZ786466:VSA786466 WBV786466:WBW786466 WLR786466:WLS786466 WVN786466:WVO786466 F852002:G852002 JB852002:JC852002 SX852002:SY852002 ACT852002:ACU852002 AMP852002:AMQ852002 AWL852002:AWM852002 BGH852002:BGI852002 BQD852002:BQE852002 BZZ852002:CAA852002 CJV852002:CJW852002 CTR852002:CTS852002 DDN852002:DDO852002 DNJ852002:DNK852002 DXF852002:DXG852002 EHB852002:EHC852002 EQX852002:EQY852002 FAT852002:FAU852002 FKP852002:FKQ852002 FUL852002:FUM852002 GEH852002:GEI852002 GOD852002:GOE852002 GXZ852002:GYA852002 HHV852002:HHW852002 HRR852002:HRS852002 IBN852002:IBO852002 ILJ852002:ILK852002 IVF852002:IVG852002 JFB852002:JFC852002 JOX852002:JOY852002 JYT852002:JYU852002 KIP852002:KIQ852002 KSL852002:KSM852002 LCH852002:LCI852002 LMD852002:LME852002 LVZ852002:LWA852002 MFV852002:MFW852002 MPR852002:MPS852002 MZN852002:MZO852002 NJJ852002:NJK852002 NTF852002:NTG852002 ODB852002:ODC852002 OMX852002:OMY852002 OWT852002:OWU852002 PGP852002:PGQ852002 PQL852002:PQM852002 QAH852002:QAI852002 QKD852002:QKE852002 QTZ852002:QUA852002 RDV852002:RDW852002 RNR852002:RNS852002 RXN852002:RXO852002 SHJ852002:SHK852002 SRF852002:SRG852002 TBB852002:TBC852002 TKX852002:TKY852002 TUT852002:TUU852002 UEP852002:UEQ852002 UOL852002:UOM852002 UYH852002:UYI852002 VID852002:VIE852002 VRZ852002:VSA852002 WBV852002:WBW852002 WLR852002:WLS852002 WVN852002:WVO852002 F917538:G917538 JB917538:JC917538 SX917538:SY917538 ACT917538:ACU917538 AMP917538:AMQ917538 AWL917538:AWM917538 BGH917538:BGI917538 BQD917538:BQE917538 BZZ917538:CAA917538 CJV917538:CJW917538 CTR917538:CTS917538 DDN917538:DDO917538 DNJ917538:DNK917538 DXF917538:DXG917538 EHB917538:EHC917538 EQX917538:EQY917538 FAT917538:FAU917538 FKP917538:FKQ917538 FUL917538:FUM917538 GEH917538:GEI917538 GOD917538:GOE917538 GXZ917538:GYA917538 HHV917538:HHW917538 HRR917538:HRS917538 IBN917538:IBO917538 ILJ917538:ILK917538 IVF917538:IVG917538 JFB917538:JFC917538 JOX917538:JOY917538 JYT917538:JYU917538 KIP917538:KIQ917538 KSL917538:KSM917538 LCH917538:LCI917538 LMD917538:LME917538 LVZ917538:LWA917538 MFV917538:MFW917538 MPR917538:MPS917538 MZN917538:MZO917538 NJJ917538:NJK917538 NTF917538:NTG917538 ODB917538:ODC917538 OMX917538:OMY917538 OWT917538:OWU917538 PGP917538:PGQ917538 PQL917538:PQM917538 QAH917538:QAI917538 QKD917538:QKE917538 QTZ917538:QUA917538 RDV917538:RDW917538 RNR917538:RNS917538 RXN917538:RXO917538 SHJ917538:SHK917538 SRF917538:SRG917538 TBB917538:TBC917538 TKX917538:TKY917538 TUT917538:TUU917538 UEP917538:UEQ917538 UOL917538:UOM917538 UYH917538:UYI917538 VID917538:VIE917538 VRZ917538:VSA917538 WBV917538:WBW917538 WLR917538:WLS917538 WVN917538:WVO917538 F983074:G983074 JB983074:JC983074 SX983074:SY983074 ACT983074:ACU983074 AMP983074:AMQ983074 AWL983074:AWM983074 BGH983074:BGI983074 BQD983074:BQE983074 BZZ983074:CAA983074 CJV983074:CJW983074 CTR983074:CTS983074 DDN983074:DDO983074 DNJ983074:DNK983074 DXF983074:DXG983074 EHB983074:EHC983074 EQX983074:EQY983074 FAT983074:FAU983074 FKP983074:FKQ983074 FUL983074:FUM983074 GEH983074:GEI983074 GOD983074:GOE983074 GXZ983074:GYA983074 HHV983074:HHW983074 HRR983074:HRS983074 IBN983074:IBO983074 ILJ983074:ILK983074 IVF983074:IVG983074 JFB983074:JFC983074 JOX983074:JOY983074 JYT983074:JYU983074 KIP983074:KIQ983074 KSL983074:KSM983074 LCH983074:LCI983074 LMD983074:LME983074 LVZ983074:LWA983074 MFV983074:MFW983074 MPR983074:MPS983074 MZN983074:MZO983074 NJJ983074:NJK983074 NTF983074:NTG983074 ODB983074:ODC983074 OMX983074:OMY983074 OWT983074:OWU983074 PGP983074:PGQ983074 PQL983074:PQM983074 QAH983074:QAI983074 QKD983074:QKE983074 QTZ983074:QUA983074 RDV983074:RDW983074 RNR983074:RNS983074 RXN983074:RXO983074 SHJ983074:SHK983074 SRF983074:SRG983074 TBB983074:TBC983074 TKX983074:TKY983074 TUT983074:TUU983074 UEP983074:UEQ983074 UOL983074:UOM983074 UYH983074:UYI983074 VID983074:VIE983074 VRZ983074:VSA983074 WBV983074:WBW983074 WLR983074:WLS983074 WVN983074:WVO983074 F30:G30 JB30:JC30 SX30:SY30 ACT30:ACU30 AMP30:AMQ30 AWL30:AWM30 BGH30:BGI30 BQD30:BQE30 BZZ30:CAA30 CJV30:CJW30 CTR30:CTS30 DDN30:DDO30 DNJ30:DNK30 DXF30:DXG30 EHB30:EHC30 EQX30:EQY30 FAT30:FAU30 FKP30:FKQ30 FUL30:FUM30 GEH30:GEI30 GOD30:GOE30 GXZ30:GYA30 HHV30:HHW30 HRR30:HRS30 IBN30:IBO30 ILJ30:ILK30 IVF30:IVG30 JFB30:JFC30 JOX30:JOY30 JYT30:JYU30 KIP30:KIQ30 KSL30:KSM30 LCH30:LCI30 LMD30:LME30 LVZ30:LWA30 MFV30:MFW30 MPR30:MPS30 MZN30:MZO30 NJJ30:NJK30 NTF30:NTG30 ODB30:ODC30 OMX30:OMY30 OWT30:OWU30 PGP30:PGQ30 PQL30:PQM30 QAH30:QAI30 QKD30:QKE30 QTZ30:QUA30 RDV30:RDW30 RNR30:RNS30 RXN30:RXO30 SHJ30:SHK30 SRF30:SRG30 TBB30:TBC30 TKX30:TKY30 TUT30:TUU30 UEP30:UEQ30 UOL30:UOM30 UYH30:UYI30 VID30:VIE30 VRZ30:VSA30 WBV30:WBW30 WLR30:WLS30 WVN30:WVO30 F65566:G65566 JB65566:JC65566 SX65566:SY65566 ACT65566:ACU65566 AMP65566:AMQ65566 AWL65566:AWM65566 BGH65566:BGI65566 BQD65566:BQE65566 BZZ65566:CAA65566 CJV65566:CJW65566 CTR65566:CTS65566 DDN65566:DDO65566 DNJ65566:DNK65566 DXF65566:DXG65566 EHB65566:EHC65566 EQX65566:EQY65566 FAT65566:FAU65566 FKP65566:FKQ65566 FUL65566:FUM65566 GEH65566:GEI65566 GOD65566:GOE65566 GXZ65566:GYA65566 HHV65566:HHW65566 HRR65566:HRS65566 IBN65566:IBO65566 ILJ65566:ILK65566 IVF65566:IVG65566 JFB65566:JFC65566 JOX65566:JOY65566 JYT65566:JYU65566 KIP65566:KIQ65566 KSL65566:KSM65566 LCH65566:LCI65566 LMD65566:LME65566 LVZ65566:LWA65566 MFV65566:MFW65566 MPR65566:MPS65566 MZN65566:MZO65566 NJJ65566:NJK65566 NTF65566:NTG65566 ODB65566:ODC65566 OMX65566:OMY65566 OWT65566:OWU65566 PGP65566:PGQ65566 PQL65566:PQM65566 QAH65566:QAI65566 QKD65566:QKE65566 QTZ65566:QUA65566 RDV65566:RDW65566 RNR65566:RNS65566 RXN65566:RXO65566 SHJ65566:SHK65566 SRF65566:SRG65566 TBB65566:TBC65566 TKX65566:TKY65566 TUT65566:TUU65566 UEP65566:UEQ65566 UOL65566:UOM65566 UYH65566:UYI65566 VID65566:VIE65566 VRZ65566:VSA65566 WBV65566:WBW65566 WLR65566:WLS65566 WVN65566:WVO65566 F131102:G131102 JB131102:JC131102 SX131102:SY131102 ACT131102:ACU131102 AMP131102:AMQ131102 AWL131102:AWM131102 BGH131102:BGI131102 BQD131102:BQE131102 BZZ131102:CAA131102 CJV131102:CJW131102 CTR131102:CTS131102 DDN131102:DDO131102 DNJ131102:DNK131102 DXF131102:DXG131102 EHB131102:EHC131102 EQX131102:EQY131102 FAT131102:FAU131102 FKP131102:FKQ131102 FUL131102:FUM131102 GEH131102:GEI131102 GOD131102:GOE131102 GXZ131102:GYA131102 HHV131102:HHW131102 HRR131102:HRS131102 IBN131102:IBO131102 ILJ131102:ILK131102 IVF131102:IVG131102 JFB131102:JFC131102 JOX131102:JOY131102 JYT131102:JYU131102 KIP131102:KIQ131102 KSL131102:KSM131102 LCH131102:LCI131102 LMD131102:LME131102 LVZ131102:LWA131102 MFV131102:MFW131102 MPR131102:MPS131102 MZN131102:MZO131102 NJJ131102:NJK131102 NTF131102:NTG131102 ODB131102:ODC131102 OMX131102:OMY131102 OWT131102:OWU131102 PGP131102:PGQ131102 PQL131102:PQM131102 QAH131102:QAI131102 QKD131102:QKE131102 QTZ131102:QUA131102 RDV131102:RDW131102 RNR131102:RNS131102 RXN131102:RXO131102 SHJ131102:SHK131102 SRF131102:SRG131102 TBB131102:TBC131102 TKX131102:TKY131102 TUT131102:TUU131102 UEP131102:UEQ131102 UOL131102:UOM131102 UYH131102:UYI131102 VID131102:VIE131102 VRZ131102:VSA131102 WBV131102:WBW131102 WLR131102:WLS131102 WVN131102:WVO131102 F196638:G196638 JB196638:JC196638 SX196638:SY196638 ACT196638:ACU196638 AMP196638:AMQ196638 AWL196638:AWM196638 BGH196638:BGI196638 BQD196638:BQE196638 BZZ196638:CAA196638 CJV196638:CJW196638 CTR196638:CTS196638 DDN196638:DDO196638 DNJ196638:DNK196638 DXF196638:DXG196638 EHB196638:EHC196638 EQX196638:EQY196638 FAT196638:FAU196638 FKP196638:FKQ196638 FUL196638:FUM196638 GEH196638:GEI196638 GOD196638:GOE196638 GXZ196638:GYA196638 HHV196638:HHW196638 HRR196638:HRS196638 IBN196638:IBO196638 ILJ196638:ILK196638 IVF196638:IVG196638 JFB196638:JFC196638 JOX196638:JOY196638 JYT196638:JYU196638 KIP196638:KIQ196638 KSL196638:KSM196638 LCH196638:LCI196638 LMD196638:LME196638 LVZ196638:LWA196638 MFV196638:MFW196638 MPR196638:MPS196638 MZN196638:MZO196638 NJJ196638:NJK196638 NTF196638:NTG196638 ODB196638:ODC196638 OMX196638:OMY196638 OWT196638:OWU196638 PGP196638:PGQ196638 PQL196638:PQM196638 QAH196638:QAI196638 QKD196638:QKE196638 QTZ196638:QUA196638 RDV196638:RDW196638 RNR196638:RNS196638 RXN196638:RXO196638 SHJ196638:SHK196638 SRF196638:SRG196638 TBB196638:TBC196638 TKX196638:TKY196638 TUT196638:TUU196638 UEP196638:UEQ196638 UOL196638:UOM196638 UYH196638:UYI196638 VID196638:VIE196638 VRZ196638:VSA196638 WBV196638:WBW196638 WLR196638:WLS196638 WVN196638:WVO196638 F262174:G262174 JB262174:JC262174 SX262174:SY262174 ACT262174:ACU262174 AMP262174:AMQ262174 AWL262174:AWM262174 BGH262174:BGI262174 BQD262174:BQE262174 BZZ262174:CAA262174 CJV262174:CJW262174 CTR262174:CTS262174 DDN262174:DDO262174 DNJ262174:DNK262174 DXF262174:DXG262174 EHB262174:EHC262174 EQX262174:EQY262174 FAT262174:FAU262174 FKP262174:FKQ262174 FUL262174:FUM262174 GEH262174:GEI262174 GOD262174:GOE262174 GXZ262174:GYA262174 HHV262174:HHW262174 HRR262174:HRS262174 IBN262174:IBO262174 ILJ262174:ILK262174 IVF262174:IVG262174 JFB262174:JFC262174 JOX262174:JOY262174 JYT262174:JYU262174 KIP262174:KIQ262174 KSL262174:KSM262174 LCH262174:LCI262174 LMD262174:LME262174 LVZ262174:LWA262174 MFV262174:MFW262174 MPR262174:MPS262174 MZN262174:MZO262174 NJJ262174:NJK262174 NTF262174:NTG262174 ODB262174:ODC262174 OMX262174:OMY262174 OWT262174:OWU262174 PGP262174:PGQ262174 PQL262174:PQM262174 QAH262174:QAI262174 QKD262174:QKE262174 QTZ262174:QUA262174 RDV262174:RDW262174 RNR262174:RNS262174 RXN262174:RXO262174 SHJ262174:SHK262174 SRF262174:SRG262174 TBB262174:TBC262174 TKX262174:TKY262174 TUT262174:TUU262174 UEP262174:UEQ262174 UOL262174:UOM262174 UYH262174:UYI262174 VID262174:VIE262174 VRZ262174:VSA262174 WBV262174:WBW262174 WLR262174:WLS262174 WVN262174:WVO262174 F327710:G327710 JB327710:JC327710 SX327710:SY327710 ACT327710:ACU327710 AMP327710:AMQ327710 AWL327710:AWM327710 BGH327710:BGI327710 BQD327710:BQE327710 BZZ327710:CAA327710 CJV327710:CJW327710 CTR327710:CTS327710 DDN327710:DDO327710 DNJ327710:DNK327710 DXF327710:DXG327710 EHB327710:EHC327710 EQX327710:EQY327710 FAT327710:FAU327710 FKP327710:FKQ327710 FUL327710:FUM327710 GEH327710:GEI327710 GOD327710:GOE327710 GXZ327710:GYA327710 HHV327710:HHW327710 HRR327710:HRS327710 IBN327710:IBO327710 ILJ327710:ILK327710 IVF327710:IVG327710 JFB327710:JFC327710 JOX327710:JOY327710 JYT327710:JYU327710 KIP327710:KIQ327710 KSL327710:KSM327710 LCH327710:LCI327710 LMD327710:LME327710 LVZ327710:LWA327710 MFV327710:MFW327710 MPR327710:MPS327710 MZN327710:MZO327710 NJJ327710:NJK327710 NTF327710:NTG327710 ODB327710:ODC327710 OMX327710:OMY327710 OWT327710:OWU327710 PGP327710:PGQ327710 PQL327710:PQM327710 QAH327710:QAI327710 QKD327710:QKE327710 QTZ327710:QUA327710 RDV327710:RDW327710 RNR327710:RNS327710 RXN327710:RXO327710 SHJ327710:SHK327710 SRF327710:SRG327710 TBB327710:TBC327710 TKX327710:TKY327710 TUT327710:TUU327710 UEP327710:UEQ327710 UOL327710:UOM327710 UYH327710:UYI327710 VID327710:VIE327710 VRZ327710:VSA327710 WBV327710:WBW327710 WLR327710:WLS327710 WVN327710:WVO327710 F393246:G393246 JB393246:JC393246 SX393246:SY393246 ACT393246:ACU393246 AMP393246:AMQ393246 AWL393246:AWM393246 BGH393246:BGI393246 BQD393246:BQE393246 BZZ393246:CAA393246 CJV393246:CJW393246 CTR393246:CTS393246 DDN393246:DDO393246 DNJ393246:DNK393246 DXF393246:DXG393246 EHB393246:EHC393246 EQX393246:EQY393246 FAT393246:FAU393246 FKP393246:FKQ393246 FUL393246:FUM393246 GEH393246:GEI393246 GOD393246:GOE393246 GXZ393246:GYA393246 HHV393246:HHW393246 HRR393246:HRS393246 IBN393246:IBO393246 ILJ393246:ILK393246 IVF393246:IVG393246 JFB393246:JFC393246 JOX393246:JOY393246 JYT393246:JYU393246 KIP393246:KIQ393246 KSL393246:KSM393246 LCH393246:LCI393246 LMD393246:LME393246 LVZ393246:LWA393246 MFV393246:MFW393246 MPR393246:MPS393246 MZN393246:MZO393246 NJJ393246:NJK393246 NTF393246:NTG393246 ODB393246:ODC393246 OMX393246:OMY393246 OWT393246:OWU393246 PGP393246:PGQ393246 PQL393246:PQM393246 QAH393246:QAI393246 QKD393246:QKE393246 QTZ393246:QUA393246 RDV393246:RDW393246 RNR393246:RNS393246 RXN393246:RXO393246 SHJ393246:SHK393246 SRF393246:SRG393246 TBB393246:TBC393246 TKX393246:TKY393246 TUT393246:TUU393246 UEP393246:UEQ393246 UOL393246:UOM393246 UYH393246:UYI393246 VID393246:VIE393246 VRZ393246:VSA393246 WBV393246:WBW393246 WLR393246:WLS393246 WVN393246:WVO393246 F458782:G458782 JB458782:JC458782 SX458782:SY458782 ACT458782:ACU458782 AMP458782:AMQ458782 AWL458782:AWM458782 BGH458782:BGI458782 BQD458782:BQE458782 BZZ458782:CAA458782 CJV458782:CJW458782 CTR458782:CTS458782 DDN458782:DDO458782 DNJ458782:DNK458782 DXF458782:DXG458782 EHB458782:EHC458782 EQX458782:EQY458782 FAT458782:FAU458782 FKP458782:FKQ458782 FUL458782:FUM458782 GEH458782:GEI458782 GOD458782:GOE458782 GXZ458782:GYA458782 HHV458782:HHW458782 HRR458782:HRS458782 IBN458782:IBO458782 ILJ458782:ILK458782 IVF458782:IVG458782 JFB458782:JFC458782 JOX458782:JOY458782 JYT458782:JYU458782 KIP458782:KIQ458782 KSL458782:KSM458782 LCH458782:LCI458782 LMD458782:LME458782 LVZ458782:LWA458782 MFV458782:MFW458782 MPR458782:MPS458782 MZN458782:MZO458782 NJJ458782:NJK458782 NTF458782:NTG458782 ODB458782:ODC458782 OMX458782:OMY458782 OWT458782:OWU458782 PGP458782:PGQ458782 PQL458782:PQM458782 QAH458782:QAI458782 QKD458782:QKE458782 QTZ458782:QUA458782 RDV458782:RDW458782 RNR458782:RNS458782 RXN458782:RXO458782 SHJ458782:SHK458782 SRF458782:SRG458782 TBB458782:TBC458782 TKX458782:TKY458782 TUT458782:TUU458782 UEP458782:UEQ458782 UOL458782:UOM458782 UYH458782:UYI458782 VID458782:VIE458782 VRZ458782:VSA458782 WBV458782:WBW458782 WLR458782:WLS458782 WVN458782:WVO458782 F524318:G524318 JB524318:JC524318 SX524318:SY524318 ACT524318:ACU524318 AMP524318:AMQ524318 AWL524318:AWM524318 BGH524318:BGI524318 BQD524318:BQE524318 BZZ524318:CAA524318 CJV524318:CJW524318 CTR524318:CTS524318 DDN524318:DDO524318 DNJ524318:DNK524318 DXF524318:DXG524318 EHB524318:EHC524318 EQX524318:EQY524318 FAT524318:FAU524318 FKP524318:FKQ524318 FUL524318:FUM524318 GEH524318:GEI524318 GOD524318:GOE524318 GXZ524318:GYA524318 HHV524318:HHW524318 HRR524318:HRS524318 IBN524318:IBO524318 ILJ524318:ILK524318 IVF524318:IVG524318 JFB524318:JFC524318 JOX524318:JOY524318 JYT524318:JYU524318 KIP524318:KIQ524318 KSL524318:KSM524318 LCH524318:LCI524318 LMD524318:LME524318 LVZ524318:LWA524318 MFV524318:MFW524318 MPR524318:MPS524318 MZN524318:MZO524318 NJJ524318:NJK524318 NTF524318:NTG524318 ODB524318:ODC524318 OMX524318:OMY524318 OWT524318:OWU524318 PGP524318:PGQ524318 PQL524318:PQM524318 QAH524318:QAI524318 QKD524318:QKE524318 QTZ524318:QUA524318 RDV524318:RDW524318 RNR524318:RNS524318 RXN524318:RXO524318 SHJ524318:SHK524318 SRF524318:SRG524318 TBB524318:TBC524318 TKX524318:TKY524318 TUT524318:TUU524318 UEP524318:UEQ524318 UOL524318:UOM524318 UYH524318:UYI524318 VID524318:VIE524318 VRZ524318:VSA524318 WBV524318:WBW524318 WLR524318:WLS524318 WVN524318:WVO524318 F589854:G589854 JB589854:JC589854 SX589854:SY589854 ACT589854:ACU589854 AMP589854:AMQ589854 AWL589854:AWM589854 BGH589854:BGI589854 BQD589854:BQE589854 BZZ589854:CAA589854 CJV589854:CJW589854 CTR589854:CTS589854 DDN589854:DDO589854 DNJ589854:DNK589854 DXF589854:DXG589854 EHB589854:EHC589854 EQX589854:EQY589854 FAT589854:FAU589854 FKP589854:FKQ589854 FUL589854:FUM589854 GEH589854:GEI589854 GOD589854:GOE589854 GXZ589854:GYA589854 HHV589854:HHW589854 HRR589854:HRS589854 IBN589854:IBO589854 ILJ589854:ILK589854 IVF589854:IVG589854 JFB589854:JFC589854 JOX589854:JOY589854 JYT589854:JYU589854 KIP589854:KIQ589854 KSL589854:KSM589854 LCH589854:LCI589854 LMD589854:LME589854 LVZ589854:LWA589854 MFV589854:MFW589854 MPR589854:MPS589854 MZN589854:MZO589854 NJJ589854:NJK589854 NTF589854:NTG589854 ODB589854:ODC589854 OMX589854:OMY589854 OWT589854:OWU589854 PGP589854:PGQ589854 PQL589854:PQM589854 QAH589854:QAI589854 QKD589854:QKE589854 QTZ589854:QUA589854 RDV589854:RDW589854 RNR589854:RNS589854 RXN589854:RXO589854 SHJ589854:SHK589854 SRF589854:SRG589854 TBB589854:TBC589854 TKX589854:TKY589854 TUT589854:TUU589854 UEP589854:UEQ589854 UOL589854:UOM589854 UYH589854:UYI589854 VID589854:VIE589854 VRZ589854:VSA589854 WBV589854:WBW589854 WLR589854:WLS589854 WVN589854:WVO589854 F655390:G655390 JB655390:JC655390 SX655390:SY655390 ACT655390:ACU655390 AMP655390:AMQ655390 AWL655390:AWM655390 BGH655390:BGI655390 BQD655390:BQE655390 BZZ655390:CAA655390 CJV655390:CJW655390 CTR655390:CTS655390 DDN655390:DDO655390 DNJ655390:DNK655390 DXF655390:DXG655390 EHB655390:EHC655390 EQX655390:EQY655390 FAT655390:FAU655390 FKP655390:FKQ655390 FUL655390:FUM655390 GEH655390:GEI655390 GOD655390:GOE655390 GXZ655390:GYA655390 HHV655390:HHW655390 HRR655390:HRS655390 IBN655390:IBO655390 ILJ655390:ILK655390 IVF655390:IVG655390 JFB655390:JFC655390 JOX655390:JOY655390 JYT655390:JYU655390 KIP655390:KIQ655390 KSL655390:KSM655390 LCH655390:LCI655390 LMD655390:LME655390 LVZ655390:LWA655390 MFV655390:MFW655390 MPR655390:MPS655390 MZN655390:MZO655390 NJJ655390:NJK655390 NTF655390:NTG655390 ODB655390:ODC655390 OMX655390:OMY655390 OWT655390:OWU655390 PGP655390:PGQ655390 PQL655390:PQM655390 QAH655390:QAI655390 QKD655390:QKE655390 QTZ655390:QUA655390 RDV655390:RDW655390 RNR655390:RNS655390 RXN655390:RXO655390 SHJ655390:SHK655390 SRF655390:SRG655390 TBB655390:TBC655390 TKX655390:TKY655390 TUT655390:TUU655390 UEP655390:UEQ655390 UOL655390:UOM655390 UYH655390:UYI655390 VID655390:VIE655390 VRZ655390:VSA655390 WBV655390:WBW655390 WLR655390:WLS655390 WVN655390:WVO655390 F720926:G720926 JB720926:JC720926 SX720926:SY720926 ACT720926:ACU720926 AMP720926:AMQ720926 AWL720926:AWM720926 BGH720926:BGI720926 BQD720926:BQE720926 BZZ720926:CAA720926 CJV720926:CJW720926 CTR720926:CTS720926 DDN720926:DDO720926 DNJ720926:DNK720926 DXF720926:DXG720926 EHB720926:EHC720926 EQX720926:EQY720926 FAT720926:FAU720926 FKP720926:FKQ720926 FUL720926:FUM720926 GEH720926:GEI720926 GOD720926:GOE720926 GXZ720926:GYA720926 HHV720926:HHW720926 HRR720926:HRS720926 IBN720926:IBO720926 ILJ720926:ILK720926 IVF720926:IVG720926 JFB720926:JFC720926 JOX720926:JOY720926 JYT720926:JYU720926 KIP720926:KIQ720926 KSL720926:KSM720926 LCH720926:LCI720926 LMD720926:LME720926 LVZ720926:LWA720926 MFV720926:MFW720926 MPR720926:MPS720926 MZN720926:MZO720926 NJJ720926:NJK720926 NTF720926:NTG720926 ODB720926:ODC720926 OMX720926:OMY720926 OWT720926:OWU720926 PGP720926:PGQ720926 PQL720926:PQM720926 QAH720926:QAI720926 QKD720926:QKE720926 QTZ720926:QUA720926 RDV720926:RDW720926 RNR720926:RNS720926 RXN720926:RXO720926 SHJ720926:SHK720926 SRF720926:SRG720926 TBB720926:TBC720926 TKX720926:TKY720926 TUT720926:TUU720926 UEP720926:UEQ720926 UOL720926:UOM720926 UYH720926:UYI720926 VID720926:VIE720926 VRZ720926:VSA720926 WBV720926:WBW720926 WLR720926:WLS720926 WVN720926:WVO720926 F786462:G786462 JB786462:JC786462 SX786462:SY786462 ACT786462:ACU786462 AMP786462:AMQ786462 AWL786462:AWM786462 BGH786462:BGI786462 BQD786462:BQE786462 BZZ786462:CAA786462 CJV786462:CJW786462 CTR786462:CTS786462 DDN786462:DDO786462 DNJ786462:DNK786462 DXF786462:DXG786462 EHB786462:EHC786462 EQX786462:EQY786462 FAT786462:FAU786462 FKP786462:FKQ786462 FUL786462:FUM786462 GEH786462:GEI786462 GOD786462:GOE786462 GXZ786462:GYA786462 HHV786462:HHW786462 HRR786462:HRS786462 IBN786462:IBO786462 ILJ786462:ILK786462 IVF786462:IVG786462 JFB786462:JFC786462 JOX786462:JOY786462 JYT786462:JYU786462 KIP786462:KIQ786462 KSL786462:KSM786462 LCH786462:LCI786462 LMD786462:LME786462 LVZ786462:LWA786462 MFV786462:MFW786462 MPR786462:MPS786462 MZN786462:MZO786462 NJJ786462:NJK786462 NTF786462:NTG786462 ODB786462:ODC786462 OMX786462:OMY786462 OWT786462:OWU786462 PGP786462:PGQ786462 PQL786462:PQM786462 QAH786462:QAI786462 QKD786462:QKE786462 QTZ786462:QUA786462 RDV786462:RDW786462 RNR786462:RNS786462 RXN786462:RXO786462 SHJ786462:SHK786462 SRF786462:SRG786462 TBB786462:TBC786462 TKX786462:TKY786462 TUT786462:TUU786462 UEP786462:UEQ786462 UOL786462:UOM786462 UYH786462:UYI786462 VID786462:VIE786462 VRZ786462:VSA786462 WBV786462:WBW786462 WLR786462:WLS786462 WVN786462:WVO786462 F851998:G851998 JB851998:JC851998 SX851998:SY851998 ACT851998:ACU851998 AMP851998:AMQ851998 AWL851998:AWM851998 BGH851998:BGI851998 BQD851998:BQE851998 BZZ851998:CAA851998 CJV851998:CJW851998 CTR851998:CTS851998 DDN851998:DDO851998 DNJ851998:DNK851998 DXF851998:DXG851998 EHB851998:EHC851998 EQX851998:EQY851998 FAT851998:FAU851998 FKP851998:FKQ851998 FUL851998:FUM851998 GEH851998:GEI851998 GOD851998:GOE851998 GXZ851998:GYA851998 HHV851998:HHW851998 HRR851998:HRS851998 IBN851998:IBO851998 ILJ851998:ILK851998 IVF851998:IVG851998 JFB851998:JFC851998 JOX851998:JOY851998 JYT851998:JYU851998 KIP851998:KIQ851998 KSL851998:KSM851998 LCH851998:LCI851998 LMD851998:LME851998 LVZ851998:LWA851998 MFV851998:MFW851998 MPR851998:MPS851998 MZN851998:MZO851998 NJJ851998:NJK851998 NTF851998:NTG851998 ODB851998:ODC851998 OMX851998:OMY851998 OWT851998:OWU851998 PGP851998:PGQ851998 PQL851998:PQM851998 QAH851998:QAI851998 QKD851998:QKE851998 QTZ851998:QUA851998 RDV851998:RDW851998 RNR851998:RNS851998 RXN851998:RXO851998 SHJ851998:SHK851998 SRF851998:SRG851998 TBB851998:TBC851998 TKX851998:TKY851998 TUT851998:TUU851998 UEP851998:UEQ851998 UOL851998:UOM851998 UYH851998:UYI851998 VID851998:VIE851998 VRZ851998:VSA851998 WBV851998:WBW851998 WLR851998:WLS851998 WVN851998:WVO851998 F917534:G917534 JB917534:JC917534 SX917534:SY917534 ACT917534:ACU917534 AMP917534:AMQ917534 AWL917534:AWM917534 BGH917534:BGI917534 BQD917534:BQE917534 BZZ917534:CAA917534 CJV917534:CJW917534 CTR917534:CTS917534 DDN917534:DDO917534 DNJ917534:DNK917534 DXF917534:DXG917534 EHB917534:EHC917534 EQX917534:EQY917534 FAT917534:FAU917534 FKP917534:FKQ917534 FUL917534:FUM917534 GEH917534:GEI917534 GOD917534:GOE917534 GXZ917534:GYA917534 HHV917534:HHW917534 HRR917534:HRS917534 IBN917534:IBO917534 ILJ917534:ILK917534 IVF917534:IVG917534 JFB917534:JFC917534 JOX917534:JOY917534 JYT917534:JYU917534 KIP917534:KIQ917534 KSL917534:KSM917534 LCH917534:LCI917534 LMD917534:LME917534 LVZ917534:LWA917534 MFV917534:MFW917534 MPR917534:MPS917534 MZN917534:MZO917534 NJJ917534:NJK917534 NTF917534:NTG917534 ODB917534:ODC917534 OMX917534:OMY917534 OWT917534:OWU917534 PGP917534:PGQ917534 PQL917534:PQM917534 QAH917534:QAI917534 QKD917534:QKE917534 QTZ917534:QUA917534 RDV917534:RDW917534 RNR917534:RNS917534 RXN917534:RXO917534 SHJ917534:SHK917534 SRF917534:SRG917534 TBB917534:TBC917534 TKX917534:TKY917534 TUT917534:TUU917534 UEP917534:UEQ917534 UOL917534:UOM917534 UYH917534:UYI917534 VID917534:VIE917534 VRZ917534:VSA917534 WBV917534:WBW917534 WLR917534:WLS917534 WVN917534:WVO917534 F983070:G983070 JB983070:JC983070 SX983070:SY983070 ACT983070:ACU983070 AMP983070:AMQ983070 AWL983070:AWM983070 BGH983070:BGI983070 BQD983070:BQE983070 BZZ983070:CAA983070 CJV983070:CJW983070 CTR983070:CTS983070 DDN983070:DDO983070 DNJ983070:DNK983070 DXF983070:DXG983070 EHB983070:EHC983070 EQX983070:EQY983070 FAT983070:FAU983070 FKP983070:FKQ983070 FUL983070:FUM983070 GEH983070:GEI983070 GOD983070:GOE983070 GXZ983070:GYA983070 HHV983070:HHW983070 HRR983070:HRS983070 IBN983070:IBO983070 ILJ983070:ILK983070 IVF983070:IVG983070 JFB983070:JFC983070 JOX983070:JOY983070 JYT983070:JYU983070 KIP983070:KIQ983070 KSL983070:KSM983070 LCH983070:LCI983070 LMD983070:LME983070 LVZ983070:LWA983070 MFV983070:MFW983070 MPR983070:MPS983070 MZN983070:MZO983070 NJJ983070:NJK983070 NTF983070:NTG983070 ODB983070:ODC983070 OMX983070:OMY983070 OWT983070:OWU983070 PGP983070:PGQ983070 PQL983070:PQM983070 QAH983070:QAI983070 QKD983070:QKE983070 QTZ983070:QUA983070 RDV983070:RDW983070 RNR983070:RNS983070 RXN983070:RXO983070 SHJ983070:SHK983070 SRF983070:SRG983070 TBB983070:TBC983070 TKX983070:TKY983070 TUT983070:TUU983070 UEP983070:UEQ983070 UOL983070:UOM983070 UYH983070:UYI983070 VID983070:VIE983070 VRZ983070:VSA983070 WBV983070:WBW983070 WLR983070:WLS983070 WVN983070:WVO983070 B30 IX30 ST30 ACP30 AML30 AWH30 BGD30 BPZ30 BZV30 CJR30 CTN30 DDJ30 DNF30 DXB30 EGX30 EQT30 FAP30 FKL30 FUH30 GED30 GNZ30 GXV30 HHR30 HRN30 IBJ30 ILF30 IVB30 JEX30 JOT30 JYP30 KIL30 KSH30 LCD30 LLZ30 LVV30 MFR30 MPN30 MZJ30 NJF30 NTB30 OCX30 OMT30 OWP30 PGL30 PQH30 QAD30 QJZ30 QTV30 RDR30 RNN30 RXJ30 SHF30 SRB30 TAX30 TKT30 TUP30 UEL30 UOH30 UYD30 VHZ30 VRV30 WBR30 WLN30 WVJ30 B65566 IX65566 ST65566 ACP65566 AML65566 AWH65566 BGD65566 BPZ65566 BZV65566 CJR65566 CTN65566 DDJ65566 DNF65566 DXB65566 EGX65566 EQT65566 FAP65566 FKL65566 FUH65566 GED65566 GNZ65566 GXV65566 HHR65566 HRN65566 IBJ65566 ILF65566 IVB65566 JEX65566 JOT65566 JYP65566 KIL65566 KSH65566 LCD65566 LLZ65566 LVV65566 MFR65566 MPN65566 MZJ65566 NJF65566 NTB65566 OCX65566 OMT65566 OWP65566 PGL65566 PQH65566 QAD65566 QJZ65566 QTV65566 RDR65566 RNN65566 RXJ65566 SHF65566 SRB65566 TAX65566 TKT65566 TUP65566 UEL65566 UOH65566 UYD65566 VHZ65566 VRV65566 WBR65566 WLN65566 WVJ65566 B131102 IX131102 ST131102 ACP131102 AML131102 AWH131102 BGD131102 BPZ131102 BZV131102 CJR131102 CTN131102 DDJ131102 DNF131102 DXB131102 EGX131102 EQT131102 FAP131102 FKL131102 FUH131102 GED131102 GNZ131102 GXV131102 HHR131102 HRN131102 IBJ131102 ILF131102 IVB131102 JEX131102 JOT131102 JYP131102 KIL131102 KSH131102 LCD131102 LLZ131102 LVV131102 MFR131102 MPN131102 MZJ131102 NJF131102 NTB131102 OCX131102 OMT131102 OWP131102 PGL131102 PQH131102 QAD131102 QJZ131102 QTV131102 RDR131102 RNN131102 RXJ131102 SHF131102 SRB131102 TAX131102 TKT131102 TUP131102 UEL131102 UOH131102 UYD131102 VHZ131102 VRV131102 WBR131102 WLN131102 WVJ131102 B196638 IX196638 ST196638 ACP196638 AML196638 AWH196638 BGD196638 BPZ196638 BZV196638 CJR196638 CTN196638 DDJ196638 DNF196638 DXB196638 EGX196638 EQT196638 FAP196638 FKL196638 FUH196638 GED196638 GNZ196638 GXV196638 HHR196638 HRN196638 IBJ196638 ILF196638 IVB196638 JEX196638 JOT196638 JYP196638 KIL196638 KSH196638 LCD196638 LLZ196638 LVV196638 MFR196638 MPN196638 MZJ196638 NJF196638 NTB196638 OCX196638 OMT196638 OWP196638 PGL196638 PQH196638 QAD196638 QJZ196638 QTV196638 RDR196638 RNN196638 RXJ196638 SHF196638 SRB196638 TAX196638 TKT196638 TUP196638 UEL196638 UOH196638 UYD196638 VHZ196638 VRV196638 WBR196638 WLN196638 WVJ196638 B262174 IX262174 ST262174 ACP262174 AML262174 AWH262174 BGD262174 BPZ262174 BZV262174 CJR262174 CTN262174 DDJ262174 DNF262174 DXB262174 EGX262174 EQT262174 FAP262174 FKL262174 FUH262174 GED262174 GNZ262174 GXV262174 HHR262174 HRN262174 IBJ262174 ILF262174 IVB262174 JEX262174 JOT262174 JYP262174 KIL262174 KSH262174 LCD262174 LLZ262174 LVV262174 MFR262174 MPN262174 MZJ262174 NJF262174 NTB262174 OCX262174 OMT262174 OWP262174 PGL262174 PQH262174 QAD262174 QJZ262174 QTV262174 RDR262174 RNN262174 RXJ262174 SHF262174 SRB262174 TAX262174 TKT262174 TUP262174 UEL262174 UOH262174 UYD262174 VHZ262174 VRV262174 WBR262174 WLN262174 WVJ262174 B327710 IX327710 ST327710 ACP327710 AML327710 AWH327710 BGD327710 BPZ327710 BZV327710 CJR327710 CTN327710 DDJ327710 DNF327710 DXB327710 EGX327710 EQT327710 FAP327710 FKL327710 FUH327710 GED327710 GNZ327710 GXV327710 HHR327710 HRN327710 IBJ327710 ILF327710 IVB327710 JEX327710 JOT327710 JYP327710 KIL327710 KSH327710 LCD327710 LLZ327710 LVV327710 MFR327710 MPN327710 MZJ327710 NJF327710 NTB327710 OCX327710 OMT327710 OWP327710 PGL327710 PQH327710 QAD327710 QJZ327710 QTV327710 RDR327710 RNN327710 RXJ327710 SHF327710 SRB327710 TAX327710 TKT327710 TUP327710 UEL327710 UOH327710 UYD327710 VHZ327710 VRV327710 WBR327710 WLN327710 WVJ327710 B393246 IX393246 ST393246 ACP393246 AML393246 AWH393246 BGD393246 BPZ393246 BZV393246 CJR393246 CTN393246 DDJ393246 DNF393246 DXB393246 EGX393246 EQT393246 FAP393246 FKL393246 FUH393246 GED393246 GNZ393246 GXV393246 HHR393246 HRN393246 IBJ393246 ILF393246 IVB393246 JEX393246 JOT393246 JYP393246 KIL393246 KSH393246 LCD393246 LLZ393246 LVV393246 MFR393246 MPN393246 MZJ393246 NJF393246 NTB393246 OCX393246 OMT393246 OWP393246 PGL393246 PQH393246 QAD393246 QJZ393246 QTV393246 RDR393246 RNN393246 RXJ393246 SHF393246 SRB393246 TAX393246 TKT393246 TUP393246 UEL393246 UOH393246 UYD393246 VHZ393246 VRV393246 WBR393246 WLN393246 WVJ393246 B458782 IX458782 ST458782 ACP458782 AML458782 AWH458782 BGD458782 BPZ458782 BZV458782 CJR458782 CTN458782 DDJ458782 DNF458782 DXB458782 EGX458782 EQT458782 FAP458782 FKL458782 FUH458782 GED458782 GNZ458782 GXV458782 HHR458782 HRN458782 IBJ458782 ILF458782 IVB458782 JEX458782 JOT458782 JYP458782 KIL458782 KSH458782 LCD458782 LLZ458782 LVV458782 MFR458782 MPN458782 MZJ458782 NJF458782 NTB458782 OCX458782 OMT458782 OWP458782 PGL458782 PQH458782 QAD458782 QJZ458782 QTV458782 RDR458782 RNN458782 RXJ458782 SHF458782 SRB458782 TAX458782 TKT458782 TUP458782 UEL458782 UOH458782 UYD458782 VHZ458782 VRV458782 WBR458782 WLN458782 WVJ458782 B524318 IX524318 ST524318 ACP524318 AML524318 AWH524318 BGD524318 BPZ524318 BZV524318 CJR524318 CTN524318 DDJ524318 DNF524318 DXB524318 EGX524318 EQT524318 FAP524318 FKL524318 FUH524318 GED524318 GNZ524318 GXV524318 HHR524318 HRN524318 IBJ524318 ILF524318 IVB524318 JEX524318 JOT524318 JYP524318 KIL524318 KSH524318 LCD524318 LLZ524318 LVV524318 MFR524318 MPN524318 MZJ524318 NJF524318 NTB524318 OCX524318 OMT524318 OWP524318 PGL524318 PQH524318 QAD524318 QJZ524318 QTV524318 RDR524318 RNN524318 RXJ524318 SHF524318 SRB524318 TAX524318 TKT524318 TUP524318 UEL524318 UOH524318 UYD524318 VHZ524318 VRV524318 WBR524318 WLN524318 WVJ524318 B589854 IX589854 ST589854 ACP589854 AML589854 AWH589854 BGD589854 BPZ589854 BZV589854 CJR589854 CTN589854 DDJ589854 DNF589854 DXB589854 EGX589854 EQT589854 FAP589854 FKL589854 FUH589854 GED589854 GNZ589854 GXV589854 HHR589854 HRN589854 IBJ589854 ILF589854 IVB589854 JEX589854 JOT589854 JYP589854 KIL589854 KSH589854 LCD589854 LLZ589854 LVV589854 MFR589854 MPN589854 MZJ589854 NJF589854 NTB589854 OCX589854 OMT589854 OWP589854 PGL589854 PQH589854 QAD589854 QJZ589854 QTV589854 RDR589854 RNN589854 RXJ589854 SHF589854 SRB589854 TAX589854 TKT589854 TUP589854 UEL589854 UOH589854 UYD589854 VHZ589854 VRV589854 WBR589854 WLN589854 WVJ589854 B655390 IX655390 ST655390 ACP655390 AML655390 AWH655390 BGD655390 BPZ655390 BZV655390 CJR655390 CTN655390 DDJ655390 DNF655390 DXB655390 EGX655390 EQT655390 FAP655390 FKL655390 FUH655390 GED655390 GNZ655390 GXV655390 HHR655390 HRN655390 IBJ655390 ILF655390 IVB655390 JEX655390 JOT655390 JYP655390 KIL655390 KSH655390 LCD655390 LLZ655390 LVV655390 MFR655390 MPN655390 MZJ655390 NJF655390 NTB655390 OCX655390 OMT655390 OWP655390 PGL655390 PQH655390 QAD655390 QJZ655390 QTV655390 RDR655390 RNN655390 RXJ655390 SHF655390 SRB655390 TAX655390 TKT655390 TUP655390 UEL655390 UOH655390 UYD655390 VHZ655390 VRV655390 WBR655390 WLN655390 WVJ655390 B720926 IX720926 ST720926 ACP720926 AML720926 AWH720926 BGD720926 BPZ720926 BZV720926 CJR720926 CTN720926 DDJ720926 DNF720926 DXB720926 EGX720926 EQT720926 FAP720926 FKL720926 FUH720926 GED720926 GNZ720926 GXV720926 HHR720926 HRN720926 IBJ720926 ILF720926 IVB720926 JEX720926 JOT720926 JYP720926 KIL720926 KSH720926 LCD720926 LLZ720926 LVV720926 MFR720926 MPN720926 MZJ720926 NJF720926 NTB720926 OCX720926 OMT720926 OWP720926 PGL720926 PQH720926 QAD720926 QJZ720926 QTV720926 RDR720926 RNN720926 RXJ720926 SHF720926 SRB720926 TAX720926 TKT720926 TUP720926 UEL720926 UOH720926 UYD720926 VHZ720926 VRV720926 WBR720926 WLN720926 WVJ720926 B786462 IX786462 ST786462 ACP786462 AML786462 AWH786462 BGD786462 BPZ786462 BZV786462 CJR786462 CTN786462 DDJ786462 DNF786462 DXB786462 EGX786462 EQT786462 FAP786462 FKL786462 FUH786462 GED786462 GNZ786462 GXV786462 HHR786462 HRN786462 IBJ786462 ILF786462 IVB786462 JEX786462 JOT786462 JYP786462 KIL786462 KSH786462 LCD786462 LLZ786462 LVV786462 MFR786462 MPN786462 MZJ786462 NJF786462 NTB786462 OCX786462 OMT786462 OWP786462 PGL786462 PQH786462 QAD786462 QJZ786462 QTV786462 RDR786462 RNN786462 RXJ786462 SHF786462 SRB786462 TAX786462 TKT786462 TUP786462 UEL786462 UOH786462 UYD786462 VHZ786462 VRV786462 WBR786462 WLN786462 WVJ786462 B851998 IX851998 ST851998 ACP851998 AML851998 AWH851998 BGD851998 BPZ851998 BZV851998 CJR851998 CTN851998 DDJ851998 DNF851998 DXB851998 EGX851998 EQT851998 FAP851998 FKL851998 FUH851998 GED851998 GNZ851998 GXV851998 HHR851998 HRN851998 IBJ851998 ILF851998 IVB851998 JEX851998 JOT851998 JYP851998 KIL851998 KSH851998 LCD851998 LLZ851998 LVV851998 MFR851998 MPN851998 MZJ851998 NJF851998 NTB851998 OCX851998 OMT851998 OWP851998 PGL851998 PQH851998 QAD851998 QJZ851998 QTV851998 RDR851998 RNN851998 RXJ851998 SHF851998 SRB851998 TAX851998 TKT851998 TUP851998 UEL851998 UOH851998 UYD851998 VHZ851998 VRV851998 WBR851998 WLN851998 WVJ851998 B917534 IX917534 ST917534 ACP917534 AML917534 AWH917534 BGD917534 BPZ917534 BZV917534 CJR917534 CTN917534 DDJ917534 DNF917534 DXB917534 EGX917534 EQT917534 FAP917534 FKL917534 FUH917534 GED917534 GNZ917534 GXV917534 HHR917534 HRN917534 IBJ917534 ILF917534 IVB917534 JEX917534 JOT917534 JYP917534 KIL917534 KSH917534 LCD917534 LLZ917534 LVV917534 MFR917534 MPN917534 MZJ917534 NJF917534 NTB917534 OCX917534 OMT917534 OWP917534 PGL917534 PQH917534 QAD917534 QJZ917534 QTV917534 RDR917534 RNN917534 RXJ917534 SHF917534 SRB917534 TAX917534 TKT917534 TUP917534 UEL917534 UOH917534 UYD917534 VHZ917534 VRV917534 WBR917534 WLN917534 WVJ917534 B983070 IX983070 ST983070 ACP983070 AML983070 AWH983070 BGD983070 BPZ983070 BZV983070 CJR983070 CTN983070 DDJ983070 DNF983070 DXB983070 EGX983070 EQT983070 FAP983070 FKL983070 FUH983070 GED983070 GNZ983070 GXV983070 HHR983070 HRN983070 IBJ983070 ILF983070 IVB983070 JEX983070 JOT983070 JYP983070 KIL983070 KSH983070 LCD983070 LLZ983070 LVV983070 MFR983070 MPN983070 MZJ983070 NJF983070 NTB983070 OCX983070 OMT983070 OWP983070 PGL983070 PQH983070 QAD983070 QJZ983070 QTV983070 RDR983070 RNN983070 RXJ983070 SHF983070 SRB983070 TAX983070 TKT983070 TUP983070 UEL983070 UOH983070 UYD983070 VHZ983070 VRV983070 WBR983070 WLN983070 WVJ983070 J30 JF30 TB30 ACX30 AMT30 AWP30 BGL30 BQH30 CAD30 CJZ30 CTV30 DDR30 DNN30 DXJ30 EHF30 ERB30 FAX30 FKT30 FUP30 GEL30 GOH30 GYD30 HHZ30 HRV30 IBR30 ILN30 IVJ30 JFF30 JPB30 JYX30 KIT30 KSP30 LCL30 LMH30 LWD30 MFZ30 MPV30 MZR30 NJN30 NTJ30 ODF30 ONB30 OWX30 PGT30 PQP30 QAL30 QKH30 QUD30 RDZ30 RNV30 RXR30 SHN30 SRJ30 TBF30 TLB30 TUX30 UET30 UOP30 UYL30 VIH30 VSD30 WBZ30 WLV30 WVR30 J65566 JF65566 TB65566 ACX65566 AMT65566 AWP65566 BGL65566 BQH65566 CAD65566 CJZ65566 CTV65566 DDR65566 DNN65566 DXJ65566 EHF65566 ERB65566 FAX65566 FKT65566 FUP65566 GEL65566 GOH65566 GYD65566 HHZ65566 HRV65566 IBR65566 ILN65566 IVJ65566 JFF65566 JPB65566 JYX65566 KIT65566 KSP65566 LCL65566 LMH65566 LWD65566 MFZ65566 MPV65566 MZR65566 NJN65566 NTJ65566 ODF65566 ONB65566 OWX65566 PGT65566 PQP65566 QAL65566 QKH65566 QUD65566 RDZ65566 RNV65566 RXR65566 SHN65566 SRJ65566 TBF65566 TLB65566 TUX65566 UET65566 UOP65566 UYL65566 VIH65566 VSD65566 WBZ65566 WLV65566 WVR65566 J131102 JF131102 TB131102 ACX131102 AMT131102 AWP131102 BGL131102 BQH131102 CAD131102 CJZ131102 CTV131102 DDR131102 DNN131102 DXJ131102 EHF131102 ERB131102 FAX131102 FKT131102 FUP131102 GEL131102 GOH131102 GYD131102 HHZ131102 HRV131102 IBR131102 ILN131102 IVJ131102 JFF131102 JPB131102 JYX131102 KIT131102 KSP131102 LCL131102 LMH131102 LWD131102 MFZ131102 MPV131102 MZR131102 NJN131102 NTJ131102 ODF131102 ONB131102 OWX131102 PGT131102 PQP131102 QAL131102 QKH131102 QUD131102 RDZ131102 RNV131102 RXR131102 SHN131102 SRJ131102 TBF131102 TLB131102 TUX131102 UET131102 UOP131102 UYL131102 VIH131102 VSD131102 WBZ131102 WLV131102 WVR131102 J196638 JF196638 TB196638 ACX196638 AMT196638 AWP196638 BGL196638 BQH196638 CAD196638 CJZ196638 CTV196638 DDR196638 DNN196638 DXJ196638 EHF196638 ERB196638 FAX196638 FKT196638 FUP196638 GEL196638 GOH196638 GYD196638 HHZ196638 HRV196638 IBR196638 ILN196638 IVJ196638 JFF196638 JPB196638 JYX196638 KIT196638 KSP196638 LCL196638 LMH196638 LWD196638 MFZ196638 MPV196638 MZR196638 NJN196638 NTJ196638 ODF196638 ONB196638 OWX196638 PGT196638 PQP196638 QAL196638 QKH196638 QUD196638 RDZ196638 RNV196638 RXR196638 SHN196638 SRJ196638 TBF196638 TLB196638 TUX196638 UET196638 UOP196638 UYL196638 VIH196638 VSD196638 WBZ196638 WLV196638 WVR196638 J262174 JF262174 TB262174 ACX262174 AMT262174 AWP262174 BGL262174 BQH262174 CAD262174 CJZ262174 CTV262174 DDR262174 DNN262174 DXJ262174 EHF262174 ERB262174 FAX262174 FKT262174 FUP262174 GEL262174 GOH262174 GYD262174 HHZ262174 HRV262174 IBR262174 ILN262174 IVJ262174 JFF262174 JPB262174 JYX262174 KIT262174 KSP262174 LCL262174 LMH262174 LWD262174 MFZ262174 MPV262174 MZR262174 NJN262174 NTJ262174 ODF262174 ONB262174 OWX262174 PGT262174 PQP262174 QAL262174 QKH262174 QUD262174 RDZ262174 RNV262174 RXR262174 SHN262174 SRJ262174 TBF262174 TLB262174 TUX262174 UET262174 UOP262174 UYL262174 VIH262174 VSD262174 WBZ262174 WLV262174 WVR262174 J327710 JF327710 TB327710 ACX327710 AMT327710 AWP327710 BGL327710 BQH327710 CAD327710 CJZ327710 CTV327710 DDR327710 DNN327710 DXJ327710 EHF327710 ERB327710 FAX327710 FKT327710 FUP327710 GEL327710 GOH327710 GYD327710 HHZ327710 HRV327710 IBR327710 ILN327710 IVJ327710 JFF327710 JPB327710 JYX327710 KIT327710 KSP327710 LCL327710 LMH327710 LWD327710 MFZ327710 MPV327710 MZR327710 NJN327710 NTJ327710 ODF327710 ONB327710 OWX327710 PGT327710 PQP327710 QAL327710 QKH327710 QUD327710 RDZ327710 RNV327710 RXR327710 SHN327710 SRJ327710 TBF327710 TLB327710 TUX327710 UET327710 UOP327710 UYL327710 VIH327710 VSD327710 WBZ327710 WLV327710 WVR327710 J393246 JF393246 TB393246 ACX393246 AMT393246 AWP393246 BGL393246 BQH393246 CAD393246 CJZ393246 CTV393246 DDR393246 DNN393246 DXJ393246 EHF393246 ERB393246 FAX393246 FKT393246 FUP393246 GEL393246 GOH393246 GYD393246 HHZ393246 HRV393246 IBR393246 ILN393246 IVJ393246 JFF393246 JPB393246 JYX393246 KIT393246 KSP393246 LCL393246 LMH393246 LWD393246 MFZ393246 MPV393246 MZR393246 NJN393246 NTJ393246 ODF393246 ONB393246 OWX393246 PGT393246 PQP393246 QAL393246 QKH393246 QUD393246 RDZ393246 RNV393246 RXR393246 SHN393246 SRJ393246 TBF393246 TLB393246 TUX393246 UET393246 UOP393246 UYL393246 VIH393246 VSD393246 WBZ393246 WLV393246 WVR393246 J458782 JF458782 TB458782 ACX458782 AMT458782 AWP458782 BGL458782 BQH458782 CAD458782 CJZ458782 CTV458782 DDR458782 DNN458782 DXJ458782 EHF458782 ERB458782 FAX458782 FKT458782 FUP458782 GEL458782 GOH458782 GYD458782 HHZ458782 HRV458782 IBR458782 ILN458782 IVJ458782 JFF458782 JPB458782 JYX458782 KIT458782 KSP458782 LCL458782 LMH458782 LWD458782 MFZ458782 MPV458782 MZR458782 NJN458782 NTJ458782 ODF458782 ONB458782 OWX458782 PGT458782 PQP458782 QAL458782 QKH458782 QUD458782 RDZ458782 RNV458782 RXR458782 SHN458782 SRJ458782 TBF458782 TLB458782 TUX458782 UET458782 UOP458782 UYL458782 VIH458782 VSD458782 WBZ458782 WLV458782 WVR458782 J524318 JF524318 TB524318 ACX524318 AMT524318 AWP524318 BGL524318 BQH524318 CAD524318 CJZ524318 CTV524318 DDR524318 DNN524318 DXJ524318 EHF524318 ERB524318 FAX524318 FKT524318 FUP524318 GEL524318 GOH524318 GYD524318 HHZ524318 HRV524318 IBR524318 ILN524318 IVJ524318 JFF524318 JPB524318 JYX524318 KIT524318 KSP524318 LCL524318 LMH524318 LWD524318 MFZ524318 MPV524318 MZR524318 NJN524318 NTJ524318 ODF524318 ONB524318 OWX524318 PGT524318 PQP524318 QAL524318 QKH524318 QUD524318 RDZ524318 RNV524318 RXR524318 SHN524318 SRJ524318 TBF524318 TLB524318 TUX524318 UET524318 UOP524318 UYL524318 VIH524318 VSD524318 WBZ524318 WLV524318 WVR524318 J589854 JF589854 TB589854 ACX589854 AMT589854 AWP589854 BGL589854 BQH589854 CAD589854 CJZ589854 CTV589854 DDR589854 DNN589854 DXJ589854 EHF589854 ERB589854 FAX589854 FKT589854 FUP589854 GEL589854 GOH589854 GYD589854 HHZ589854 HRV589854 IBR589854 ILN589854 IVJ589854 JFF589854 JPB589854 JYX589854 KIT589854 KSP589854 LCL589854 LMH589854 LWD589854 MFZ589854 MPV589854 MZR589854 NJN589854 NTJ589854 ODF589854 ONB589854 OWX589854 PGT589854 PQP589854 QAL589854 QKH589854 QUD589854 RDZ589854 RNV589854 RXR589854 SHN589854 SRJ589854 TBF589854 TLB589854 TUX589854 UET589854 UOP589854 UYL589854 VIH589854 VSD589854 WBZ589854 WLV589854 WVR589854 J655390 JF655390 TB655390 ACX655390 AMT655390 AWP655390 BGL655390 BQH655390 CAD655390 CJZ655390 CTV655390 DDR655390 DNN655390 DXJ655390 EHF655390 ERB655390 FAX655390 FKT655390 FUP655390 GEL655390 GOH655390 GYD655390 HHZ655390 HRV655390 IBR655390 ILN655390 IVJ655390 JFF655390 JPB655390 JYX655390 KIT655390 KSP655390 LCL655390 LMH655390 LWD655390 MFZ655390 MPV655390 MZR655390 NJN655390 NTJ655390 ODF655390 ONB655390 OWX655390 PGT655390 PQP655390 QAL655390 QKH655390 QUD655390 RDZ655390 RNV655390 RXR655390 SHN655390 SRJ655390 TBF655390 TLB655390 TUX655390 UET655390 UOP655390 UYL655390 VIH655390 VSD655390 WBZ655390 WLV655390 WVR655390 J720926 JF720926 TB720926 ACX720926 AMT720926 AWP720926 BGL720926 BQH720926 CAD720926 CJZ720926 CTV720926 DDR720926 DNN720926 DXJ720926 EHF720926 ERB720926 FAX720926 FKT720926 FUP720926 GEL720926 GOH720926 GYD720926 HHZ720926 HRV720926 IBR720926 ILN720926 IVJ720926 JFF720926 JPB720926 JYX720926 KIT720926 KSP720926 LCL720926 LMH720926 LWD720926 MFZ720926 MPV720926 MZR720926 NJN720926 NTJ720926 ODF720926 ONB720926 OWX720926 PGT720926 PQP720926 QAL720926 QKH720926 QUD720926 RDZ720926 RNV720926 RXR720926 SHN720926 SRJ720926 TBF720926 TLB720926 TUX720926 UET720926 UOP720926 UYL720926 VIH720926 VSD720926 WBZ720926 WLV720926 WVR720926 J786462 JF786462 TB786462 ACX786462 AMT786462 AWP786462 BGL786462 BQH786462 CAD786462 CJZ786462 CTV786462 DDR786462 DNN786462 DXJ786462 EHF786462 ERB786462 FAX786462 FKT786462 FUP786462 GEL786462 GOH786462 GYD786462 HHZ786462 HRV786462 IBR786462 ILN786462 IVJ786462 JFF786462 JPB786462 JYX786462 KIT786462 KSP786462 LCL786462 LMH786462 LWD786462 MFZ786462 MPV786462 MZR786462 NJN786462 NTJ786462 ODF786462 ONB786462 OWX786462 PGT786462 PQP786462 QAL786462 QKH786462 QUD786462 RDZ786462 RNV786462 RXR786462 SHN786462 SRJ786462 TBF786462 TLB786462 TUX786462 UET786462 UOP786462 UYL786462 VIH786462 VSD786462 WBZ786462 WLV786462 WVR786462 J851998 JF851998 TB851998 ACX851998 AMT851998 AWP851998 BGL851998 BQH851998 CAD851998 CJZ851998 CTV851998 DDR851998 DNN851998 DXJ851998 EHF851998 ERB851998 FAX851998 FKT851998 FUP851998 GEL851998 GOH851998 GYD851998 HHZ851998 HRV851998 IBR851998 ILN851998 IVJ851998 JFF851998 JPB851998 JYX851998 KIT851998 KSP851998 LCL851998 LMH851998 LWD851998 MFZ851998 MPV851998 MZR851998 NJN851998 NTJ851998 ODF851998 ONB851998 OWX851998 PGT851998 PQP851998 QAL851998 QKH851998 QUD851998 RDZ851998 RNV851998 RXR851998 SHN851998 SRJ851998 TBF851998 TLB851998 TUX851998 UET851998 UOP851998 UYL851998 VIH851998 VSD851998 WBZ851998 WLV851998 WVR851998 J917534 JF917534 TB917534 ACX917534 AMT917534 AWP917534 BGL917534 BQH917534 CAD917534 CJZ917534 CTV917534 DDR917534 DNN917534 DXJ917534 EHF917534 ERB917534 FAX917534 FKT917534 FUP917534 GEL917534 GOH917534 GYD917534 HHZ917534 HRV917534 IBR917534 ILN917534 IVJ917534 JFF917534 JPB917534 JYX917534 KIT917534 KSP917534 LCL917534 LMH917534 LWD917534 MFZ917534 MPV917534 MZR917534 NJN917534 NTJ917534 ODF917534 ONB917534 OWX917534 PGT917534 PQP917534 QAL917534 QKH917534 QUD917534 RDZ917534 RNV917534 RXR917534 SHN917534 SRJ917534 TBF917534 TLB917534 TUX917534 UET917534 UOP917534 UYL917534 VIH917534 VSD917534 WBZ917534 WLV917534 WVR917534 J983070 JF983070 TB983070 ACX983070 AMT983070 AWP983070 BGL983070 BQH983070 CAD983070 CJZ983070 CTV983070 DDR983070 DNN983070 DXJ983070 EHF983070 ERB983070 FAX983070 FKT983070 FUP983070 GEL983070 GOH983070 GYD983070 HHZ983070 HRV983070 IBR983070 ILN983070 IVJ983070 JFF983070 JPB983070 JYX983070 KIT983070 KSP983070 LCL983070 LMH983070 LWD983070 MFZ983070 MPV983070 MZR983070 NJN983070 NTJ983070 ODF983070 ONB983070 OWX983070 PGT983070 PQP983070 QAL983070 QKH983070 QUD983070 RDZ983070 RNV983070 RXR983070 SHN983070 SRJ983070 TBF983070 TLB983070 TUX983070 UET983070 UOP983070 UYL983070 VIH983070 VSD983070 WBZ983070 WLV983070 WVR983070 F28:G28 JB28:JC28 SX28:SY28 ACT28:ACU28 AMP28:AMQ28 AWL28:AWM28 BGH28:BGI28 BQD28:BQE28 BZZ28:CAA28 CJV28:CJW28 CTR28:CTS28 DDN28:DDO28 DNJ28:DNK28 DXF28:DXG28 EHB28:EHC28 EQX28:EQY28 FAT28:FAU28 FKP28:FKQ28 FUL28:FUM28 GEH28:GEI28 GOD28:GOE28 GXZ28:GYA28 HHV28:HHW28 HRR28:HRS28 IBN28:IBO28 ILJ28:ILK28 IVF28:IVG28 JFB28:JFC28 JOX28:JOY28 JYT28:JYU28 KIP28:KIQ28 KSL28:KSM28 LCH28:LCI28 LMD28:LME28 LVZ28:LWA28 MFV28:MFW28 MPR28:MPS28 MZN28:MZO28 NJJ28:NJK28 NTF28:NTG28 ODB28:ODC28 OMX28:OMY28 OWT28:OWU28 PGP28:PGQ28 PQL28:PQM28 QAH28:QAI28 QKD28:QKE28 QTZ28:QUA28 RDV28:RDW28 RNR28:RNS28 RXN28:RXO28 SHJ28:SHK28 SRF28:SRG28 TBB28:TBC28 TKX28:TKY28 TUT28:TUU28 UEP28:UEQ28 UOL28:UOM28 UYH28:UYI28 VID28:VIE28 VRZ28:VSA28 WBV28:WBW28 WLR28:WLS28 WVN28:WVO28 F65564:G65564 JB65564:JC65564 SX65564:SY65564 ACT65564:ACU65564 AMP65564:AMQ65564 AWL65564:AWM65564 BGH65564:BGI65564 BQD65564:BQE65564 BZZ65564:CAA65564 CJV65564:CJW65564 CTR65564:CTS65564 DDN65564:DDO65564 DNJ65564:DNK65564 DXF65564:DXG65564 EHB65564:EHC65564 EQX65564:EQY65564 FAT65564:FAU65564 FKP65564:FKQ65564 FUL65564:FUM65564 GEH65564:GEI65564 GOD65564:GOE65564 GXZ65564:GYA65564 HHV65564:HHW65564 HRR65564:HRS65564 IBN65564:IBO65564 ILJ65564:ILK65564 IVF65564:IVG65564 JFB65564:JFC65564 JOX65564:JOY65564 JYT65564:JYU65564 KIP65564:KIQ65564 KSL65564:KSM65564 LCH65564:LCI65564 LMD65564:LME65564 LVZ65564:LWA65564 MFV65564:MFW65564 MPR65564:MPS65564 MZN65564:MZO65564 NJJ65564:NJK65564 NTF65564:NTG65564 ODB65564:ODC65564 OMX65564:OMY65564 OWT65564:OWU65564 PGP65564:PGQ65564 PQL65564:PQM65564 QAH65564:QAI65564 QKD65564:QKE65564 QTZ65564:QUA65564 RDV65564:RDW65564 RNR65564:RNS65564 RXN65564:RXO65564 SHJ65564:SHK65564 SRF65564:SRG65564 TBB65564:TBC65564 TKX65564:TKY65564 TUT65564:TUU65564 UEP65564:UEQ65564 UOL65564:UOM65564 UYH65564:UYI65564 VID65564:VIE65564 VRZ65564:VSA65564 WBV65564:WBW65564 WLR65564:WLS65564 WVN65564:WVO65564 F131100:G131100 JB131100:JC131100 SX131100:SY131100 ACT131100:ACU131100 AMP131100:AMQ131100 AWL131100:AWM131100 BGH131100:BGI131100 BQD131100:BQE131100 BZZ131100:CAA131100 CJV131100:CJW131100 CTR131100:CTS131100 DDN131100:DDO131100 DNJ131100:DNK131100 DXF131100:DXG131100 EHB131100:EHC131100 EQX131100:EQY131100 FAT131100:FAU131100 FKP131100:FKQ131100 FUL131100:FUM131100 GEH131100:GEI131100 GOD131100:GOE131100 GXZ131100:GYA131100 HHV131100:HHW131100 HRR131100:HRS131100 IBN131100:IBO131100 ILJ131100:ILK131100 IVF131100:IVG131100 JFB131100:JFC131100 JOX131100:JOY131100 JYT131100:JYU131100 KIP131100:KIQ131100 KSL131100:KSM131100 LCH131100:LCI131100 LMD131100:LME131100 LVZ131100:LWA131100 MFV131100:MFW131100 MPR131100:MPS131100 MZN131100:MZO131100 NJJ131100:NJK131100 NTF131100:NTG131100 ODB131100:ODC131100 OMX131100:OMY131100 OWT131100:OWU131100 PGP131100:PGQ131100 PQL131100:PQM131100 QAH131100:QAI131100 QKD131100:QKE131100 QTZ131100:QUA131100 RDV131100:RDW131100 RNR131100:RNS131100 RXN131100:RXO131100 SHJ131100:SHK131100 SRF131100:SRG131100 TBB131100:TBC131100 TKX131100:TKY131100 TUT131100:TUU131100 UEP131100:UEQ131100 UOL131100:UOM131100 UYH131100:UYI131100 VID131100:VIE131100 VRZ131100:VSA131100 WBV131100:WBW131100 WLR131100:WLS131100 WVN131100:WVO131100 F196636:G196636 JB196636:JC196636 SX196636:SY196636 ACT196636:ACU196636 AMP196636:AMQ196636 AWL196636:AWM196636 BGH196636:BGI196636 BQD196636:BQE196636 BZZ196636:CAA196636 CJV196636:CJW196636 CTR196636:CTS196636 DDN196636:DDO196636 DNJ196636:DNK196636 DXF196636:DXG196636 EHB196636:EHC196636 EQX196636:EQY196636 FAT196636:FAU196636 FKP196636:FKQ196636 FUL196636:FUM196636 GEH196636:GEI196636 GOD196636:GOE196636 GXZ196636:GYA196636 HHV196636:HHW196636 HRR196636:HRS196636 IBN196636:IBO196636 ILJ196636:ILK196636 IVF196636:IVG196636 JFB196636:JFC196636 JOX196636:JOY196636 JYT196636:JYU196636 KIP196636:KIQ196636 KSL196636:KSM196636 LCH196636:LCI196636 LMD196636:LME196636 LVZ196636:LWA196636 MFV196636:MFW196636 MPR196636:MPS196636 MZN196636:MZO196636 NJJ196636:NJK196636 NTF196636:NTG196636 ODB196636:ODC196636 OMX196636:OMY196636 OWT196636:OWU196636 PGP196636:PGQ196636 PQL196636:PQM196636 QAH196636:QAI196636 QKD196636:QKE196636 QTZ196636:QUA196636 RDV196636:RDW196636 RNR196636:RNS196636 RXN196636:RXO196636 SHJ196636:SHK196636 SRF196636:SRG196636 TBB196636:TBC196636 TKX196636:TKY196636 TUT196636:TUU196636 UEP196636:UEQ196636 UOL196636:UOM196636 UYH196636:UYI196636 VID196636:VIE196636 VRZ196636:VSA196636 WBV196636:WBW196636 WLR196636:WLS196636 WVN196636:WVO196636 F262172:G262172 JB262172:JC262172 SX262172:SY262172 ACT262172:ACU262172 AMP262172:AMQ262172 AWL262172:AWM262172 BGH262172:BGI262172 BQD262172:BQE262172 BZZ262172:CAA262172 CJV262172:CJW262172 CTR262172:CTS262172 DDN262172:DDO262172 DNJ262172:DNK262172 DXF262172:DXG262172 EHB262172:EHC262172 EQX262172:EQY262172 FAT262172:FAU262172 FKP262172:FKQ262172 FUL262172:FUM262172 GEH262172:GEI262172 GOD262172:GOE262172 GXZ262172:GYA262172 HHV262172:HHW262172 HRR262172:HRS262172 IBN262172:IBO262172 ILJ262172:ILK262172 IVF262172:IVG262172 JFB262172:JFC262172 JOX262172:JOY262172 JYT262172:JYU262172 KIP262172:KIQ262172 KSL262172:KSM262172 LCH262172:LCI262172 LMD262172:LME262172 LVZ262172:LWA262172 MFV262172:MFW262172 MPR262172:MPS262172 MZN262172:MZO262172 NJJ262172:NJK262172 NTF262172:NTG262172 ODB262172:ODC262172 OMX262172:OMY262172 OWT262172:OWU262172 PGP262172:PGQ262172 PQL262172:PQM262172 QAH262172:QAI262172 QKD262172:QKE262172 QTZ262172:QUA262172 RDV262172:RDW262172 RNR262172:RNS262172 RXN262172:RXO262172 SHJ262172:SHK262172 SRF262172:SRG262172 TBB262172:TBC262172 TKX262172:TKY262172 TUT262172:TUU262172 UEP262172:UEQ262172 UOL262172:UOM262172 UYH262172:UYI262172 VID262172:VIE262172 VRZ262172:VSA262172 WBV262172:WBW262172 WLR262172:WLS262172 WVN262172:WVO262172 F327708:G327708 JB327708:JC327708 SX327708:SY327708 ACT327708:ACU327708 AMP327708:AMQ327708 AWL327708:AWM327708 BGH327708:BGI327708 BQD327708:BQE327708 BZZ327708:CAA327708 CJV327708:CJW327708 CTR327708:CTS327708 DDN327708:DDO327708 DNJ327708:DNK327708 DXF327708:DXG327708 EHB327708:EHC327708 EQX327708:EQY327708 FAT327708:FAU327708 FKP327708:FKQ327708 FUL327708:FUM327708 GEH327708:GEI327708 GOD327708:GOE327708 GXZ327708:GYA327708 HHV327708:HHW327708 HRR327708:HRS327708 IBN327708:IBO327708 ILJ327708:ILK327708 IVF327708:IVG327708 JFB327708:JFC327708 JOX327708:JOY327708 JYT327708:JYU327708 KIP327708:KIQ327708 KSL327708:KSM327708 LCH327708:LCI327708 LMD327708:LME327708 LVZ327708:LWA327708 MFV327708:MFW327708 MPR327708:MPS327708 MZN327708:MZO327708 NJJ327708:NJK327708 NTF327708:NTG327708 ODB327708:ODC327708 OMX327708:OMY327708 OWT327708:OWU327708 PGP327708:PGQ327708 PQL327708:PQM327708 QAH327708:QAI327708 QKD327708:QKE327708 QTZ327708:QUA327708 RDV327708:RDW327708 RNR327708:RNS327708 RXN327708:RXO327708 SHJ327708:SHK327708 SRF327708:SRG327708 TBB327708:TBC327708 TKX327708:TKY327708 TUT327708:TUU327708 UEP327708:UEQ327708 UOL327708:UOM327708 UYH327708:UYI327708 VID327708:VIE327708 VRZ327708:VSA327708 WBV327708:WBW327708 WLR327708:WLS327708 WVN327708:WVO327708 F393244:G393244 JB393244:JC393244 SX393244:SY393244 ACT393244:ACU393244 AMP393244:AMQ393244 AWL393244:AWM393244 BGH393244:BGI393244 BQD393244:BQE393244 BZZ393244:CAA393244 CJV393244:CJW393244 CTR393244:CTS393244 DDN393244:DDO393244 DNJ393244:DNK393244 DXF393244:DXG393244 EHB393244:EHC393244 EQX393244:EQY393244 FAT393244:FAU393244 FKP393244:FKQ393244 FUL393244:FUM393244 GEH393244:GEI393244 GOD393244:GOE393244 GXZ393244:GYA393244 HHV393244:HHW393244 HRR393244:HRS393244 IBN393244:IBO393244 ILJ393244:ILK393244 IVF393244:IVG393244 JFB393244:JFC393244 JOX393244:JOY393244 JYT393244:JYU393244 KIP393244:KIQ393244 KSL393244:KSM393244 LCH393244:LCI393244 LMD393244:LME393244 LVZ393244:LWA393244 MFV393244:MFW393244 MPR393244:MPS393244 MZN393244:MZO393244 NJJ393244:NJK393244 NTF393244:NTG393244 ODB393244:ODC393244 OMX393244:OMY393244 OWT393244:OWU393244 PGP393244:PGQ393244 PQL393244:PQM393244 QAH393244:QAI393244 QKD393244:QKE393244 QTZ393244:QUA393244 RDV393244:RDW393244 RNR393244:RNS393244 RXN393244:RXO393244 SHJ393244:SHK393244 SRF393244:SRG393244 TBB393244:TBC393244 TKX393244:TKY393244 TUT393244:TUU393244 UEP393244:UEQ393244 UOL393244:UOM393244 UYH393244:UYI393244 VID393244:VIE393244 VRZ393244:VSA393244 WBV393244:WBW393244 WLR393244:WLS393244 WVN393244:WVO393244 F458780:G458780 JB458780:JC458780 SX458780:SY458780 ACT458780:ACU458780 AMP458780:AMQ458780 AWL458780:AWM458780 BGH458780:BGI458780 BQD458780:BQE458780 BZZ458780:CAA458780 CJV458780:CJW458780 CTR458780:CTS458780 DDN458780:DDO458780 DNJ458780:DNK458780 DXF458780:DXG458780 EHB458780:EHC458780 EQX458780:EQY458780 FAT458780:FAU458780 FKP458780:FKQ458780 FUL458780:FUM458780 GEH458780:GEI458780 GOD458780:GOE458780 GXZ458780:GYA458780 HHV458780:HHW458780 HRR458780:HRS458780 IBN458780:IBO458780 ILJ458780:ILK458780 IVF458780:IVG458780 JFB458780:JFC458780 JOX458780:JOY458780 JYT458780:JYU458780 KIP458780:KIQ458780 KSL458780:KSM458780 LCH458780:LCI458780 LMD458780:LME458780 LVZ458780:LWA458780 MFV458780:MFW458780 MPR458780:MPS458780 MZN458780:MZO458780 NJJ458780:NJK458780 NTF458780:NTG458780 ODB458780:ODC458780 OMX458780:OMY458780 OWT458780:OWU458780 PGP458780:PGQ458780 PQL458780:PQM458780 QAH458780:QAI458780 QKD458780:QKE458780 QTZ458780:QUA458780 RDV458780:RDW458780 RNR458780:RNS458780 RXN458780:RXO458780 SHJ458780:SHK458780 SRF458780:SRG458780 TBB458780:TBC458780 TKX458780:TKY458780 TUT458780:TUU458780 UEP458780:UEQ458780 UOL458780:UOM458780 UYH458780:UYI458780 VID458780:VIE458780 VRZ458780:VSA458780 WBV458780:WBW458780 WLR458780:WLS458780 WVN458780:WVO458780 F524316:G524316 JB524316:JC524316 SX524316:SY524316 ACT524316:ACU524316 AMP524316:AMQ524316 AWL524316:AWM524316 BGH524316:BGI524316 BQD524316:BQE524316 BZZ524316:CAA524316 CJV524316:CJW524316 CTR524316:CTS524316 DDN524316:DDO524316 DNJ524316:DNK524316 DXF524316:DXG524316 EHB524316:EHC524316 EQX524316:EQY524316 FAT524316:FAU524316 FKP524316:FKQ524316 FUL524316:FUM524316 GEH524316:GEI524316 GOD524316:GOE524316 GXZ524316:GYA524316 HHV524316:HHW524316 HRR524316:HRS524316 IBN524316:IBO524316 ILJ524316:ILK524316 IVF524316:IVG524316 JFB524316:JFC524316 JOX524316:JOY524316 JYT524316:JYU524316 KIP524316:KIQ524316 KSL524316:KSM524316 LCH524316:LCI524316 LMD524316:LME524316 LVZ524316:LWA524316 MFV524316:MFW524316 MPR524316:MPS524316 MZN524316:MZO524316 NJJ524316:NJK524316 NTF524316:NTG524316 ODB524316:ODC524316 OMX524316:OMY524316 OWT524316:OWU524316 PGP524316:PGQ524316 PQL524316:PQM524316 QAH524316:QAI524316 QKD524316:QKE524316 QTZ524316:QUA524316 RDV524316:RDW524316 RNR524316:RNS524316 RXN524316:RXO524316 SHJ524316:SHK524316 SRF524316:SRG524316 TBB524316:TBC524316 TKX524316:TKY524316 TUT524316:TUU524316 UEP524316:UEQ524316 UOL524316:UOM524316 UYH524316:UYI524316 VID524316:VIE524316 VRZ524316:VSA524316 WBV524316:WBW524316 WLR524316:WLS524316 WVN524316:WVO524316 F589852:G589852 JB589852:JC589852 SX589852:SY589852 ACT589852:ACU589852 AMP589852:AMQ589852 AWL589852:AWM589852 BGH589852:BGI589852 BQD589852:BQE589852 BZZ589852:CAA589852 CJV589852:CJW589852 CTR589852:CTS589852 DDN589852:DDO589852 DNJ589852:DNK589852 DXF589852:DXG589852 EHB589852:EHC589852 EQX589852:EQY589852 FAT589852:FAU589852 FKP589852:FKQ589852 FUL589852:FUM589852 GEH589852:GEI589852 GOD589852:GOE589852 GXZ589852:GYA589852 HHV589852:HHW589852 HRR589852:HRS589852 IBN589852:IBO589852 ILJ589852:ILK589852 IVF589852:IVG589852 JFB589852:JFC589852 JOX589852:JOY589852 JYT589852:JYU589852 KIP589852:KIQ589852 KSL589852:KSM589852 LCH589852:LCI589852 LMD589852:LME589852 LVZ589852:LWA589852 MFV589852:MFW589852 MPR589852:MPS589852 MZN589852:MZO589852 NJJ589852:NJK589852 NTF589852:NTG589852 ODB589852:ODC589852 OMX589852:OMY589852 OWT589852:OWU589852 PGP589852:PGQ589852 PQL589852:PQM589852 QAH589852:QAI589852 QKD589852:QKE589852 QTZ589852:QUA589852 RDV589852:RDW589852 RNR589852:RNS589852 RXN589852:RXO589852 SHJ589852:SHK589852 SRF589852:SRG589852 TBB589852:TBC589852 TKX589852:TKY589852 TUT589852:TUU589852 UEP589852:UEQ589852 UOL589852:UOM589852 UYH589852:UYI589852 VID589852:VIE589852 VRZ589852:VSA589852 WBV589852:WBW589852 WLR589852:WLS589852 WVN589852:WVO589852 F655388:G655388 JB655388:JC655388 SX655388:SY655388 ACT655388:ACU655388 AMP655388:AMQ655388 AWL655388:AWM655388 BGH655388:BGI655388 BQD655388:BQE655388 BZZ655388:CAA655388 CJV655388:CJW655388 CTR655388:CTS655388 DDN655388:DDO655388 DNJ655388:DNK655388 DXF655388:DXG655388 EHB655388:EHC655388 EQX655388:EQY655388 FAT655388:FAU655388 FKP655388:FKQ655388 FUL655388:FUM655388 GEH655388:GEI655388 GOD655388:GOE655388 GXZ655388:GYA655388 HHV655388:HHW655388 HRR655388:HRS655388 IBN655388:IBO655388 ILJ655388:ILK655388 IVF655388:IVG655388 JFB655388:JFC655388 JOX655388:JOY655388 JYT655388:JYU655388 KIP655388:KIQ655388 KSL655388:KSM655388 LCH655388:LCI655388 LMD655388:LME655388 LVZ655388:LWA655388 MFV655388:MFW655388 MPR655388:MPS655388 MZN655388:MZO655388 NJJ655388:NJK655388 NTF655388:NTG655388 ODB655388:ODC655388 OMX655388:OMY655388 OWT655388:OWU655388 PGP655388:PGQ655388 PQL655388:PQM655388 QAH655388:QAI655388 QKD655388:QKE655388 QTZ655388:QUA655388 RDV655388:RDW655388 RNR655388:RNS655388 RXN655388:RXO655388 SHJ655388:SHK655388 SRF655388:SRG655388 TBB655388:TBC655388 TKX655388:TKY655388 TUT655388:TUU655388 UEP655388:UEQ655388 UOL655388:UOM655388 UYH655388:UYI655388 VID655388:VIE655388 VRZ655388:VSA655388 WBV655388:WBW655388 WLR655388:WLS655388 WVN655388:WVO655388 F720924:G720924 JB720924:JC720924 SX720924:SY720924 ACT720924:ACU720924 AMP720924:AMQ720924 AWL720924:AWM720924 BGH720924:BGI720924 BQD720924:BQE720924 BZZ720924:CAA720924 CJV720924:CJW720924 CTR720924:CTS720924 DDN720924:DDO720924 DNJ720924:DNK720924 DXF720924:DXG720924 EHB720924:EHC720924 EQX720924:EQY720924 FAT720924:FAU720924 FKP720924:FKQ720924 FUL720924:FUM720924 GEH720924:GEI720924 GOD720924:GOE720924 GXZ720924:GYA720924 HHV720924:HHW720924 HRR720924:HRS720924 IBN720924:IBO720924 ILJ720924:ILK720924 IVF720924:IVG720924 JFB720924:JFC720924 JOX720924:JOY720924 JYT720924:JYU720924 KIP720924:KIQ720924 KSL720924:KSM720924 LCH720924:LCI720924 LMD720924:LME720924 LVZ720924:LWA720924 MFV720924:MFW720924 MPR720924:MPS720924 MZN720924:MZO720924 NJJ720924:NJK720924 NTF720924:NTG720924 ODB720924:ODC720924 OMX720924:OMY720924 OWT720924:OWU720924 PGP720924:PGQ720924 PQL720924:PQM720924 QAH720924:QAI720924 QKD720924:QKE720924 QTZ720924:QUA720924 RDV720924:RDW720924 RNR720924:RNS720924 RXN720924:RXO720924 SHJ720924:SHK720924 SRF720924:SRG720924 TBB720924:TBC720924 TKX720924:TKY720924 TUT720924:TUU720924 UEP720924:UEQ720924 UOL720924:UOM720924 UYH720924:UYI720924 VID720924:VIE720924 VRZ720924:VSA720924 WBV720924:WBW720924 WLR720924:WLS720924 WVN720924:WVO720924 F786460:G786460 JB786460:JC786460 SX786460:SY786460 ACT786460:ACU786460 AMP786460:AMQ786460 AWL786460:AWM786460 BGH786460:BGI786460 BQD786460:BQE786460 BZZ786460:CAA786460 CJV786460:CJW786460 CTR786460:CTS786460 DDN786460:DDO786460 DNJ786460:DNK786460 DXF786460:DXG786460 EHB786460:EHC786460 EQX786460:EQY786460 FAT786460:FAU786460 FKP786460:FKQ786460 FUL786460:FUM786460 GEH786460:GEI786460 GOD786460:GOE786460 GXZ786460:GYA786460 HHV786460:HHW786460 HRR786460:HRS786460 IBN786460:IBO786460 ILJ786460:ILK786460 IVF786460:IVG786460 JFB786460:JFC786460 JOX786460:JOY786460 JYT786460:JYU786460 KIP786460:KIQ786460 KSL786460:KSM786460 LCH786460:LCI786460 LMD786460:LME786460 LVZ786460:LWA786460 MFV786460:MFW786460 MPR786460:MPS786460 MZN786460:MZO786460 NJJ786460:NJK786460 NTF786460:NTG786460 ODB786460:ODC786460 OMX786460:OMY786460 OWT786460:OWU786460 PGP786460:PGQ786460 PQL786460:PQM786460 QAH786460:QAI786460 QKD786460:QKE786460 QTZ786460:QUA786460 RDV786460:RDW786460 RNR786460:RNS786460 RXN786460:RXO786460 SHJ786460:SHK786460 SRF786460:SRG786460 TBB786460:TBC786460 TKX786460:TKY786460 TUT786460:TUU786460 UEP786460:UEQ786460 UOL786460:UOM786460 UYH786460:UYI786460 VID786460:VIE786460 VRZ786460:VSA786460 WBV786460:WBW786460 WLR786460:WLS786460 WVN786460:WVO786460 F851996:G851996 JB851996:JC851996 SX851996:SY851996 ACT851996:ACU851996 AMP851996:AMQ851996 AWL851996:AWM851996 BGH851996:BGI851996 BQD851996:BQE851996 BZZ851996:CAA851996 CJV851996:CJW851996 CTR851996:CTS851996 DDN851996:DDO851996 DNJ851996:DNK851996 DXF851996:DXG851996 EHB851996:EHC851996 EQX851996:EQY851996 FAT851996:FAU851996 FKP851996:FKQ851996 FUL851996:FUM851996 GEH851996:GEI851996 GOD851996:GOE851996 GXZ851996:GYA851996 HHV851996:HHW851996 HRR851996:HRS851996 IBN851996:IBO851996 ILJ851996:ILK851996 IVF851996:IVG851996 JFB851996:JFC851996 JOX851996:JOY851996 JYT851996:JYU851996 KIP851996:KIQ851996 KSL851996:KSM851996 LCH851996:LCI851996 LMD851996:LME851996 LVZ851996:LWA851996 MFV851996:MFW851996 MPR851996:MPS851996 MZN851996:MZO851996 NJJ851996:NJK851996 NTF851996:NTG851996 ODB851996:ODC851996 OMX851996:OMY851996 OWT851996:OWU851996 PGP851996:PGQ851996 PQL851996:PQM851996 QAH851996:QAI851996 QKD851996:QKE851996 QTZ851996:QUA851996 RDV851996:RDW851996 RNR851996:RNS851996 RXN851996:RXO851996 SHJ851996:SHK851996 SRF851996:SRG851996 TBB851996:TBC851996 TKX851996:TKY851996 TUT851996:TUU851996 UEP851996:UEQ851996 UOL851996:UOM851996 UYH851996:UYI851996 VID851996:VIE851996 VRZ851996:VSA851996 WBV851996:WBW851996 WLR851996:WLS851996 WVN851996:WVO851996 F917532:G917532 JB917532:JC917532 SX917532:SY917532 ACT917532:ACU917532 AMP917532:AMQ917532 AWL917532:AWM917532 BGH917532:BGI917532 BQD917532:BQE917532 BZZ917532:CAA917532 CJV917532:CJW917532 CTR917532:CTS917532 DDN917532:DDO917532 DNJ917532:DNK917532 DXF917532:DXG917532 EHB917532:EHC917532 EQX917532:EQY917532 FAT917532:FAU917532 FKP917532:FKQ917532 FUL917532:FUM917532 GEH917532:GEI917532 GOD917532:GOE917532 GXZ917532:GYA917532 HHV917532:HHW917532 HRR917532:HRS917532 IBN917532:IBO917532 ILJ917532:ILK917532 IVF917532:IVG917532 JFB917532:JFC917532 JOX917532:JOY917532 JYT917532:JYU917532 KIP917532:KIQ917532 KSL917532:KSM917532 LCH917532:LCI917532 LMD917532:LME917532 LVZ917532:LWA917532 MFV917532:MFW917532 MPR917532:MPS917532 MZN917532:MZO917532 NJJ917532:NJK917532 NTF917532:NTG917532 ODB917532:ODC917532 OMX917532:OMY917532 OWT917532:OWU917532 PGP917532:PGQ917532 PQL917532:PQM917532 QAH917532:QAI917532 QKD917532:QKE917532 QTZ917532:QUA917532 RDV917532:RDW917532 RNR917532:RNS917532 RXN917532:RXO917532 SHJ917532:SHK917532 SRF917532:SRG917532 TBB917532:TBC917532 TKX917532:TKY917532 TUT917532:TUU917532 UEP917532:UEQ917532 UOL917532:UOM917532 UYH917532:UYI917532 VID917532:VIE917532 VRZ917532:VSA917532 WBV917532:WBW917532 WLR917532:WLS917532 WVN917532:WVO917532 F983068:G983068 JB983068:JC983068 SX983068:SY983068 ACT983068:ACU983068 AMP983068:AMQ983068 AWL983068:AWM983068 BGH983068:BGI983068 BQD983068:BQE983068 BZZ983068:CAA983068 CJV983068:CJW983068 CTR983068:CTS983068 DDN983068:DDO983068 DNJ983068:DNK983068 DXF983068:DXG983068 EHB983068:EHC983068 EQX983068:EQY983068 FAT983068:FAU983068 FKP983068:FKQ983068 FUL983068:FUM983068 GEH983068:GEI983068 GOD983068:GOE983068 GXZ983068:GYA983068 HHV983068:HHW983068 HRR983068:HRS983068 IBN983068:IBO983068 ILJ983068:ILK983068 IVF983068:IVG983068 JFB983068:JFC983068 JOX983068:JOY983068 JYT983068:JYU983068 KIP983068:KIQ983068 KSL983068:KSM983068 LCH983068:LCI983068 LMD983068:LME983068 LVZ983068:LWA983068 MFV983068:MFW983068 MPR983068:MPS983068 MZN983068:MZO983068 NJJ983068:NJK983068 NTF983068:NTG983068 ODB983068:ODC983068 OMX983068:OMY983068 OWT983068:OWU983068 PGP983068:PGQ983068 PQL983068:PQM983068 QAH983068:QAI983068 QKD983068:QKE983068 QTZ983068:QUA983068 RDV983068:RDW983068 RNR983068:RNS983068 RXN983068:RXO983068 SHJ983068:SHK983068 SRF983068:SRG983068 TBB983068:TBC983068 TKX983068:TKY983068 TUT983068:TUU983068 UEP983068:UEQ983068 UOL983068:UOM983068 UYH983068:UYI983068 VID983068:VIE983068 VRZ983068:VSA983068 WBV983068:WBW983068 WLR983068:WLS983068 WVN983068:WVO983068 B28 IX28 ST28 ACP28 AML28 AWH28 BGD28 BPZ28 BZV28 CJR28 CTN28 DDJ28 DNF28 DXB28 EGX28 EQT28 FAP28 FKL28 FUH28 GED28 GNZ28 GXV28 HHR28 HRN28 IBJ28 ILF28 IVB28 JEX28 JOT28 JYP28 KIL28 KSH28 LCD28 LLZ28 LVV28 MFR28 MPN28 MZJ28 NJF28 NTB28 OCX28 OMT28 OWP28 PGL28 PQH28 QAD28 QJZ28 QTV28 RDR28 RNN28 RXJ28 SHF28 SRB28 TAX28 TKT28 TUP28 UEL28 UOH28 UYD28 VHZ28 VRV28 WBR28 WLN28 WVJ28 B65564 IX65564 ST65564 ACP65564 AML65564 AWH65564 BGD65564 BPZ65564 BZV65564 CJR65564 CTN65564 DDJ65564 DNF65564 DXB65564 EGX65564 EQT65564 FAP65564 FKL65564 FUH65564 GED65564 GNZ65564 GXV65564 HHR65564 HRN65564 IBJ65564 ILF65564 IVB65564 JEX65564 JOT65564 JYP65564 KIL65564 KSH65564 LCD65564 LLZ65564 LVV65564 MFR65564 MPN65564 MZJ65564 NJF65564 NTB65564 OCX65564 OMT65564 OWP65564 PGL65564 PQH65564 QAD65564 QJZ65564 QTV65564 RDR65564 RNN65564 RXJ65564 SHF65564 SRB65564 TAX65564 TKT65564 TUP65564 UEL65564 UOH65564 UYD65564 VHZ65564 VRV65564 WBR65564 WLN65564 WVJ65564 B131100 IX131100 ST131100 ACP131100 AML131100 AWH131100 BGD131100 BPZ131100 BZV131100 CJR131100 CTN131100 DDJ131100 DNF131100 DXB131100 EGX131100 EQT131100 FAP131100 FKL131100 FUH131100 GED131100 GNZ131100 GXV131100 HHR131100 HRN131100 IBJ131100 ILF131100 IVB131100 JEX131100 JOT131100 JYP131100 KIL131100 KSH131100 LCD131100 LLZ131100 LVV131100 MFR131100 MPN131100 MZJ131100 NJF131100 NTB131100 OCX131100 OMT131100 OWP131100 PGL131100 PQH131100 QAD131100 QJZ131100 QTV131100 RDR131100 RNN131100 RXJ131100 SHF131100 SRB131100 TAX131100 TKT131100 TUP131100 UEL131100 UOH131100 UYD131100 VHZ131100 VRV131100 WBR131100 WLN131100 WVJ131100 B196636 IX196636 ST196636 ACP196636 AML196636 AWH196636 BGD196636 BPZ196636 BZV196636 CJR196636 CTN196636 DDJ196636 DNF196636 DXB196636 EGX196636 EQT196636 FAP196636 FKL196636 FUH196636 GED196636 GNZ196636 GXV196636 HHR196636 HRN196636 IBJ196636 ILF196636 IVB196636 JEX196636 JOT196636 JYP196636 KIL196636 KSH196636 LCD196636 LLZ196636 LVV196636 MFR196636 MPN196636 MZJ196636 NJF196636 NTB196636 OCX196636 OMT196636 OWP196636 PGL196636 PQH196636 QAD196636 QJZ196636 QTV196636 RDR196636 RNN196636 RXJ196636 SHF196636 SRB196636 TAX196636 TKT196636 TUP196636 UEL196636 UOH196636 UYD196636 VHZ196636 VRV196636 WBR196636 WLN196636 WVJ196636 B262172 IX262172 ST262172 ACP262172 AML262172 AWH262172 BGD262172 BPZ262172 BZV262172 CJR262172 CTN262172 DDJ262172 DNF262172 DXB262172 EGX262172 EQT262172 FAP262172 FKL262172 FUH262172 GED262172 GNZ262172 GXV262172 HHR262172 HRN262172 IBJ262172 ILF262172 IVB262172 JEX262172 JOT262172 JYP262172 KIL262172 KSH262172 LCD262172 LLZ262172 LVV262172 MFR262172 MPN262172 MZJ262172 NJF262172 NTB262172 OCX262172 OMT262172 OWP262172 PGL262172 PQH262172 QAD262172 QJZ262172 QTV262172 RDR262172 RNN262172 RXJ262172 SHF262172 SRB262172 TAX262172 TKT262172 TUP262172 UEL262172 UOH262172 UYD262172 VHZ262172 VRV262172 WBR262172 WLN262172 WVJ262172 B327708 IX327708 ST327708 ACP327708 AML327708 AWH327708 BGD327708 BPZ327708 BZV327708 CJR327708 CTN327708 DDJ327708 DNF327708 DXB327708 EGX327708 EQT327708 FAP327708 FKL327708 FUH327708 GED327708 GNZ327708 GXV327708 HHR327708 HRN327708 IBJ327708 ILF327708 IVB327708 JEX327708 JOT327708 JYP327708 KIL327708 KSH327708 LCD327708 LLZ327708 LVV327708 MFR327708 MPN327708 MZJ327708 NJF327708 NTB327708 OCX327708 OMT327708 OWP327708 PGL327708 PQH327708 QAD327708 QJZ327708 QTV327708 RDR327708 RNN327708 RXJ327708 SHF327708 SRB327708 TAX327708 TKT327708 TUP327708 UEL327708 UOH327708 UYD327708 VHZ327708 VRV327708 WBR327708 WLN327708 WVJ327708 B393244 IX393244 ST393244 ACP393244 AML393244 AWH393244 BGD393244 BPZ393244 BZV393244 CJR393244 CTN393244 DDJ393244 DNF393244 DXB393244 EGX393244 EQT393244 FAP393244 FKL393244 FUH393244 GED393244 GNZ393244 GXV393244 HHR393244 HRN393244 IBJ393244 ILF393244 IVB393244 JEX393244 JOT393244 JYP393244 KIL393244 KSH393244 LCD393244 LLZ393244 LVV393244 MFR393244 MPN393244 MZJ393244 NJF393244 NTB393244 OCX393244 OMT393244 OWP393244 PGL393244 PQH393244 QAD393244 QJZ393244 QTV393244 RDR393244 RNN393244 RXJ393244 SHF393244 SRB393244 TAX393244 TKT393244 TUP393244 UEL393244 UOH393244 UYD393244 VHZ393244 VRV393244 WBR393244 WLN393244 WVJ393244 B458780 IX458780 ST458780 ACP458780 AML458780 AWH458780 BGD458780 BPZ458780 BZV458780 CJR458780 CTN458780 DDJ458780 DNF458780 DXB458780 EGX458780 EQT458780 FAP458780 FKL458780 FUH458780 GED458780 GNZ458780 GXV458780 HHR458780 HRN458780 IBJ458780 ILF458780 IVB458780 JEX458780 JOT458780 JYP458780 KIL458780 KSH458780 LCD458780 LLZ458780 LVV458780 MFR458780 MPN458780 MZJ458780 NJF458780 NTB458780 OCX458780 OMT458780 OWP458780 PGL458780 PQH458780 QAD458780 QJZ458780 QTV458780 RDR458780 RNN458780 RXJ458780 SHF458780 SRB458780 TAX458780 TKT458780 TUP458780 UEL458780 UOH458780 UYD458780 VHZ458780 VRV458780 WBR458780 WLN458780 WVJ458780 B524316 IX524316 ST524316 ACP524316 AML524316 AWH524316 BGD524316 BPZ524316 BZV524316 CJR524316 CTN524316 DDJ524316 DNF524316 DXB524316 EGX524316 EQT524316 FAP524316 FKL524316 FUH524316 GED524316 GNZ524316 GXV524316 HHR524316 HRN524316 IBJ524316 ILF524316 IVB524316 JEX524316 JOT524316 JYP524316 KIL524316 KSH524316 LCD524316 LLZ524316 LVV524316 MFR524316 MPN524316 MZJ524316 NJF524316 NTB524316 OCX524316 OMT524316 OWP524316 PGL524316 PQH524316 QAD524316 QJZ524316 QTV524316 RDR524316 RNN524316 RXJ524316 SHF524316 SRB524316 TAX524316 TKT524316 TUP524316 UEL524316 UOH524316 UYD524316 VHZ524316 VRV524316 WBR524316 WLN524316 WVJ524316 B589852 IX589852 ST589852 ACP589852 AML589852 AWH589852 BGD589852 BPZ589852 BZV589852 CJR589852 CTN589852 DDJ589852 DNF589852 DXB589852 EGX589852 EQT589852 FAP589852 FKL589852 FUH589852 GED589852 GNZ589852 GXV589852 HHR589852 HRN589852 IBJ589852 ILF589852 IVB589852 JEX589852 JOT589852 JYP589852 KIL589852 KSH589852 LCD589852 LLZ589852 LVV589852 MFR589852 MPN589852 MZJ589852 NJF589852 NTB589852 OCX589852 OMT589852 OWP589852 PGL589852 PQH589852 QAD589852 QJZ589852 QTV589852 RDR589852 RNN589852 RXJ589852 SHF589852 SRB589852 TAX589852 TKT589852 TUP589852 UEL589852 UOH589852 UYD589852 VHZ589852 VRV589852 WBR589852 WLN589852 WVJ589852 B655388 IX655388 ST655388 ACP655388 AML655388 AWH655388 BGD655388 BPZ655388 BZV655388 CJR655388 CTN655388 DDJ655388 DNF655388 DXB655388 EGX655388 EQT655388 FAP655388 FKL655388 FUH655388 GED655388 GNZ655388 GXV655388 HHR655388 HRN655388 IBJ655388 ILF655388 IVB655388 JEX655388 JOT655388 JYP655388 KIL655388 KSH655388 LCD655388 LLZ655388 LVV655388 MFR655388 MPN655388 MZJ655388 NJF655388 NTB655388 OCX655388 OMT655388 OWP655388 PGL655388 PQH655388 QAD655388 QJZ655388 QTV655388 RDR655388 RNN655388 RXJ655388 SHF655388 SRB655388 TAX655388 TKT655388 TUP655388 UEL655388 UOH655388 UYD655388 VHZ655388 VRV655388 WBR655388 WLN655388 WVJ655388 B720924 IX720924 ST720924 ACP720924 AML720924 AWH720924 BGD720924 BPZ720924 BZV720924 CJR720924 CTN720924 DDJ720924 DNF720924 DXB720924 EGX720924 EQT720924 FAP720924 FKL720924 FUH720924 GED720924 GNZ720924 GXV720924 HHR720924 HRN720924 IBJ720924 ILF720924 IVB720924 JEX720924 JOT720924 JYP720924 KIL720924 KSH720924 LCD720924 LLZ720924 LVV720924 MFR720924 MPN720924 MZJ720924 NJF720924 NTB720924 OCX720924 OMT720924 OWP720924 PGL720924 PQH720924 QAD720924 QJZ720924 QTV720924 RDR720924 RNN720924 RXJ720924 SHF720924 SRB720924 TAX720924 TKT720924 TUP720924 UEL720924 UOH720924 UYD720924 VHZ720924 VRV720924 WBR720924 WLN720924 WVJ720924 B786460 IX786460 ST786460 ACP786460 AML786460 AWH786460 BGD786460 BPZ786460 BZV786460 CJR786460 CTN786460 DDJ786460 DNF786460 DXB786460 EGX786460 EQT786460 FAP786460 FKL786460 FUH786460 GED786460 GNZ786460 GXV786460 HHR786460 HRN786460 IBJ786460 ILF786460 IVB786460 JEX786460 JOT786460 JYP786460 KIL786460 KSH786460 LCD786460 LLZ786460 LVV786460 MFR786460 MPN786460 MZJ786460 NJF786460 NTB786460 OCX786460 OMT786460 OWP786460 PGL786460 PQH786460 QAD786460 QJZ786460 QTV786460 RDR786460 RNN786460 RXJ786460 SHF786460 SRB786460 TAX786460 TKT786460 TUP786460 UEL786460 UOH786460 UYD786460 VHZ786460 VRV786460 WBR786460 WLN786460 WVJ786460 B851996 IX851996 ST851996 ACP851996 AML851996 AWH851996 BGD851996 BPZ851996 BZV851996 CJR851996 CTN851996 DDJ851996 DNF851996 DXB851996 EGX851996 EQT851996 FAP851996 FKL851996 FUH851996 GED851996 GNZ851996 GXV851996 HHR851996 HRN851996 IBJ851996 ILF851996 IVB851996 JEX851996 JOT851996 JYP851996 KIL851996 KSH851996 LCD851996 LLZ851996 LVV851996 MFR851996 MPN851996 MZJ851996 NJF851996 NTB851996 OCX851996 OMT851996 OWP851996 PGL851996 PQH851996 QAD851996 QJZ851996 QTV851996 RDR851996 RNN851996 RXJ851996 SHF851996 SRB851996 TAX851996 TKT851996 TUP851996 UEL851996 UOH851996 UYD851996 VHZ851996 VRV851996 WBR851996 WLN851996 WVJ851996 B917532 IX917532 ST917532 ACP917532 AML917532 AWH917532 BGD917532 BPZ917532 BZV917532 CJR917532 CTN917532 DDJ917532 DNF917532 DXB917532 EGX917532 EQT917532 FAP917532 FKL917532 FUH917532 GED917532 GNZ917532 GXV917532 HHR917532 HRN917532 IBJ917532 ILF917532 IVB917532 JEX917532 JOT917532 JYP917532 KIL917532 KSH917532 LCD917532 LLZ917532 LVV917532 MFR917532 MPN917532 MZJ917532 NJF917532 NTB917532 OCX917532 OMT917532 OWP917532 PGL917532 PQH917532 QAD917532 QJZ917532 QTV917532 RDR917532 RNN917532 RXJ917532 SHF917532 SRB917532 TAX917532 TKT917532 TUP917532 UEL917532 UOH917532 UYD917532 VHZ917532 VRV917532 WBR917532 WLN917532 WVJ917532 B983068 IX983068 ST983068 ACP983068 AML983068 AWH983068 BGD983068 BPZ983068 BZV983068 CJR983068 CTN983068 DDJ983068 DNF983068 DXB983068 EGX983068 EQT983068 FAP983068 FKL983068 FUH983068 GED983068 GNZ983068 GXV983068 HHR983068 HRN983068 IBJ983068 ILF983068 IVB983068 JEX983068 JOT983068 JYP983068 KIL983068 KSH983068 LCD983068 LLZ983068 LVV983068 MFR983068 MPN983068 MZJ983068 NJF983068 NTB983068 OCX983068 OMT983068 OWP983068 PGL983068 PQH983068 QAD983068 QJZ983068 QTV983068 RDR983068 RNN983068 RXJ983068 SHF983068 SRB983068 TAX983068 TKT983068 TUP983068 UEL983068 UOH983068 UYD983068 VHZ983068 VRV983068 WBR983068 WLN983068 WVJ983068 J28 JF28 TB28 ACX28 AMT28 AWP28 BGL28 BQH28 CAD28 CJZ28 CTV28 DDR28 DNN28 DXJ28 EHF28 ERB28 FAX28 FKT28 FUP28 GEL28 GOH28 GYD28 HHZ28 HRV28 IBR28 ILN28 IVJ28 JFF28 JPB28 JYX28 KIT28 KSP28 LCL28 LMH28 LWD28 MFZ28 MPV28 MZR28 NJN28 NTJ28 ODF28 ONB28 OWX28 PGT28 PQP28 QAL28 QKH28 QUD28 RDZ28 RNV28 RXR28 SHN28 SRJ28 TBF28 TLB28 TUX28 UET28 UOP28 UYL28 VIH28 VSD28 WBZ28 WLV28 WVR28 J65564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J131100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J196636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J262172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J327708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J393244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J458780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J524316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J589852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J655388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J720924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J786460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J851996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J917532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J983068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F24:G24 JB24:JC24 SX24:SY24 ACT24:ACU24 AMP24:AMQ24 AWL24:AWM24 BGH24:BGI24 BQD24:BQE24 BZZ24:CAA24 CJV24:CJW24 CTR24:CTS24 DDN24:DDO24 DNJ24:DNK24 DXF24:DXG24 EHB24:EHC24 EQX24:EQY24 FAT24:FAU24 FKP24:FKQ24 FUL24:FUM24 GEH24:GEI24 GOD24:GOE24 GXZ24:GYA24 HHV24:HHW24 HRR24:HRS24 IBN24:IBO24 ILJ24:ILK24 IVF24:IVG24 JFB24:JFC24 JOX24:JOY24 JYT24:JYU24 KIP24:KIQ24 KSL24:KSM24 LCH24:LCI24 LMD24:LME24 LVZ24:LWA24 MFV24:MFW24 MPR24:MPS24 MZN24:MZO24 NJJ24:NJK24 NTF24:NTG24 ODB24:ODC24 OMX24:OMY24 OWT24:OWU24 PGP24:PGQ24 PQL24:PQM24 QAH24:QAI24 QKD24:QKE24 QTZ24:QUA24 RDV24:RDW24 RNR24:RNS24 RXN24:RXO24 SHJ24:SHK24 SRF24:SRG24 TBB24:TBC24 TKX24:TKY24 TUT24:TUU24 UEP24:UEQ24 UOL24:UOM24 UYH24:UYI24 VID24:VIE24 VRZ24:VSA24 WBV24:WBW24 WLR24:WLS24 WVN24:WVO24 F65560:G65560 JB65560:JC65560 SX65560:SY65560 ACT65560:ACU65560 AMP65560:AMQ65560 AWL65560:AWM65560 BGH65560:BGI65560 BQD65560:BQE65560 BZZ65560:CAA65560 CJV65560:CJW65560 CTR65560:CTS65560 DDN65560:DDO65560 DNJ65560:DNK65560 DXF65560:DXG65560 EHB65560:EHC65560 EQX65560:EQY65560 FAT65560:FAU65560 FKP65560:FKQ65560 FUL65560:FUM65560 GEH65560:GEI65560 GOD65560:GOE65560 GXZ65560:GYA65560 HHV65560:HHW65560 HRR65560:HRS65560 IBN65560:IBO65560 ILJ65560:ILK65560 IVF65560:IVG65560 JFB65560:JFC65560 JOX65560:JOY65560 JYT65560:JYU65560 KIP65560:KIQ65560 KSL65560:KSM65560 LCH65560:LCI65560 LMD65560:LME65560 LVZ65560:LWA65560 MFV65560:MFW65560 MPR65560:MPS65560 MZN65560:MZO65560 NJJ65560:NJK65560 NTF65560:NTG65560 ODB65560:ODC65560 OMX65560:OMY65560 OWT65560:OWU65560 PGP65560:PGQ65560 PQL65560:PQM65560 QAH65560:QAI65560 QKD65560:QKE65560 QTZ65560:QUA65560 RDV65560:RDW65560 RNR65560:RNS65560 RXN65560:RXO65560 SHJ65560:SHK65560 SRF65560:SRG65560 TBB65560:TBC65560 TKX65560:TKY65560 TUT65560:TUU65560 UEP65560:UEQ65560 UOL65560:UOM65560 UYH65560:UYI65560 VID65560:VIE65560 VRZ65560:VSA65560 WBV65560:WBW65560 WLR65560:WLS65560 WVN65560:WVO65560 F131096:G131096 JB131096:JC131096 SX131096:SY131096 ACT131096:ACU131096 AMP131096:AMQ131096 AWL131096:AWM131096 BGH131096:BGI131096 BQD131096:BQE131096 BZZ131096:CAA131096 CJV131096:CJW131096 CTR131096:CTS131096 DDN131096:DDO131096 DNJ131096:DNK131096 DXF131096:DXG131096 EHB131096:EHC131096 EQX131096:EQY131096 FAT131096:FAU131096 FKP131096:FKQ131096 FUL131096:FUM131096 GEH131096:GEI131096 GOD131096:GOE131096 GXZ131096:GYA131096 HHV131096:HHW131096 HRR131096:HRS131096 IBN131096:IBO131096 ILJ131096:ILK131096 IVF131096:IVG131096 JFB131096:JFC131096 JOX131096:JOY131096 JYT131096:JYU131096 KIP131096:KIQ131096 KSL131096:KSM131096 LCH131096:LCI131096 LMD131096:LME131096 LVZ131096:LWA131096 MFV131096:MFW131096 MPR131096:MPS131096 MZN131096:MZO131096 NJJ131096:NJK131096 NTF131096:NTG131096 ODB131096:ODC131096 OMX131096:OMY131096 OWT131096:OWU131096 PGP131096:PGQ131096 PQL131096:PQM131096 QAH131096:QAI131096 QKD131096:QKE131096 QTZ131096:QUA131096 RDV131096:RDW131096 RNR131096:RNS131096 RXN131096:RXO131096 SHJ131096:SHK131096 SRF131096:SRG131096 TBB131096:TBC131096 TKX131096:TKY131096 TUT131096:TUU131096 UEP131096:UEQ131096 UOL131096:UOM131096 UYH131096:UYI131096 VID131096:VIE131096 VRZ131096:VSA131096 WBV131096:WBW131096 WLR131096:WLS131096 WVN131096:WVO131096 F196632:G196632 JB196632:JC196632 SX196632:SY196632 ACT196632:ACU196632 AMP196632:AMQ196632 AWL196632:AWM196632 BGH196632:BGI196632 BQD196632:BQE196632 BZZ196632:CAA196632 CJV196632:CJW196632 CTR196632:CTS196632 DDN196632:DDO196632 DNJ196632:DNK196632 DXF196632:DXG196632 EHB196632:EHC196632 EQX196632:EQY196632 FAT196632:FAU196632 FKP196632:FKQ196632 FUL196632:FUM196632 GEH196632:GEI196632 GOD196632:GOE196632 GXZ196632:GYA196632 HHV196632:HHW196632 HRR196632:HRS196632 IBN196632:IBO196632 ILJ196632:ILK196632 IVF196632:IVG196632 JFB196632:JFC196632 JOX196632:JOY196632 JYT196632:JYU196632 KIP196632:KIQ196632 KSL196632:KSM196632 LCH196632:LCI196632 LMD196632:LME196632 LVZ196632:LWA196632 MFV196632:MFW196632 MPR196632:MPS196632 MZN196632:MZO196632 NJJ196632:NJK196632 NTF196632:NTG196632 ODB196632:ODC196632 OMX196632:OMY196632 OWT196632:OWU196632 PGP196632:PGQ196632 PQL196632:PQM196632 QAH196632:QAI196632 QKD196632:QKE196632 QTZ196632:QUA196632 RDV196632:RDW196632 RNR196632:RNS196632 RXN196632:RXO196632 SHJ196632:SHK196632 SRF196632:SRG196632 TBB196632:TBC196632 TKX196632:TKY196632 TUT196632:TUU196632 UEP196632:UEQ196632 UOL196632:UOM196632 UYH196632:UYI196632 VID196632:VIE196632 VRZ196632:VSA196632 WBV196632:WBW196632 WLR196632:WLS196632 WVN196632:WVO196632 F262168:G262168 JB262168:JC262168 SX262168:SY262168 ACT262168:ACU262168 AMP262168:AMQ262168 AWL262168:AWM262168 BGH262168:BGI262168 BQD262168:BQE262168 BZZ262168:CAA262168 CJV262168:CJW262168 CTR262168:CTS262168 DDN262168:DDO262168 DNJ262168:DNK262168 DXF262168:DXG262168 EHB262168:EHC262168 EQX262168:EQY262168 FAT262168:FAU262168 FKP262168:FKQ262168 FUL262168:FUM262168 GEH262168:GEI262168 GOD262168:GOE262168 GXZ262168:GYA262168 HHV262168:HHW262168 HRR262168:HRS262168 IBN262168:IBO262168 ILJ262168:ILK262168 IVF262168:IVG262168 JFB262168:JFC262168 JOX262168:JOY262168 JYT262168:JYU262168 KIP262168:KIQ262168 KSL262168:KSM262168 LCH262168:LCI262168 LMD262168:LME262168 LVZ262168:LWA262168 MFV262168:MFW262168 MPR262168:MPS262168 MZN262168:MZO262168 NJJ262168:NJK262168 NTF262168:NTG262168 ODB262168:ODC262168 OMX262168:OMY262168 OWT262168:OWU262168 PGP262168:PGQ262168 PQL262168:PQM262168 QAH262168:QAI262168 QKD262168:QKE262168 QTZ262168:QUA262168 RDV262168:RDW262168 RNR262168:RNS262168 RXN262168:RXO262168 SHJ262168:SHK262168 SRF262168:SRG262168 TBB262168:TBC262168 TKX262168:TKY262168 TUT262168:TUU262168 UEP262168:UEQ262168 UOL262168:UOM262168 UYH262168:UYI262168 VID262168:VIE262168 VRZ262168:VSA262168 WBV262168:WBW262168 WLR262168:WLS262168 WVN262168:WVO262168 F327704:G327704 JB327704:JC327704 SX327704:SY327704 ACT327704:ACU327704 AMP327704:AMQ327704 AWL327704:AWM327704 BGH327704:BGI327704 BQD327704:BQE327704 BZZ327704:CAA327704 CJV327704:CJW327704 CTR327704:CTS327704 DDN327704:DDO327704 DNJ327704:DNK327704 DXF327704:DXG327704 EHB327704:EHC327704 EQX327704:EQY327704 FAT327704:FAU327704 FKP327704:FKQ327704 FUL327704:FUM327704 GEH327704:GEI327704 GOD327704:GOE327704 GXZ327704:GYA327704 HHV327704:HHW327704 HRR327704:HRS327704 IBN327704:IBO327704 ILJ327704:ILK327704 IVF327704:IVG327704 JFB327704:JFC327704 JOX327704:JOY327704 JYT327704:JYU327704 KIP327704:KIQ327704 KSL327704:KSM327704 LCH327704:LCI327704 LMD327704:LME327704 LVZ327704:LWA327704 MFV327704:MFW327704 MPR327704:MPS327704 MZN327704:MZO327704 NJJ327704:NJK327704 NTF327704:NTG327704 ODB327704:ODC327704 OMX327704:OMY327704 OWT327704:OWU327704 PGP327704:PGQ327704 PQL327704:PQM327704 QAH327704:QAI327704 QKD327704:QKE327704 QTZ327704:QUA327704 RDV327704:RDW327704 RNR327704:RNS327704 RXN327704:RXO327704 SHJ327704:SHK327704 SRF327704:SRG327704 TBB327704:TBC327704 TKX327704:TKY327704 TUT327704:TUU327704 UEP327704:UEQ327704 UOL327704:UOM327704 UYH327704:UYI327704 VID327704:VIE327704 VRZ327704:VSA327704 WBV327704:WBW327704 WLR327704:WLS327704 WVN327704:WVO327704 F393240:G393240 JB393240:JC393240 SX393240:SY393240 ACT393240:ACU393240 AMP393240:AMQ393240 AWL393240:AWM393240 BGH393240:BGI393240 BQD393240:BQE393240 BZZ393240:CAA393240 CJV393240:CJW393240 CTR393240:CTS393240 DDN393240:DDO393240 DNJ393240:DNK393240 DXF393240:DXG393240 EHB393240:EHC393240 EQX393240:EQY393240 FAT393240:FAU393240 FKP393240:FKQ393240 FUL393240:FUM393240 GEH393240:GEI393240 GOD393240:GOE393240 GXZ393240:GYA393240 HHV393240:HHW393240 HRR393240:HRS393240 IBN393240:IBO393240 ILJ393240:ILK393240 IVF393240:IVG393240 JFB393240:JFC393240 JOX393240:JOY393240 JYT393240:JYU393240 KIP393240:KIQ393240 KSL393240:KSM393240 LCH393240:LCI393240 LMD393240:LME393240 LVZ393240:LWA393240 MFV393240:MFW393240 MPR393240:MPS393240 MZN393240:MZO393240 NJJ393240:NJK393240 NTF393240:NTG393240 ODB393240:ODC393240 OMX393240:OMY393240 OWT393240:OWU393240 PGP393240:PGQ393240 PQL393240:PQM393240 QAH393240:QAI393240 QKD393240:QKE393240 QTZ393240:QUA393240 RDV393240:RDW393240 RNR393240:RNS393240 RXN393240:RXO393240 SHJ393240:SHK393240 SRF393240:SRG393240 TBB393240:TBC393240 TKX393240:TKY393240 TUT393240:TUU393240 UEP393240:UEQ393240 UOL393240:UOM393240 UYH393240:UYI393240 VID393240:VIE393240 VRZ393240:VSA393240 WBV393240:WBW393240 WLR393240:WLS393240 WVN393240:WVO393240 F458776:G458776 JB458776:JC458776 SX458776:SY458776 ACT458776:ACU458776 AMP458776:AMQ458776 AWL458776:AWM458776 BGH458776:BGI458776 BQD458776:BQE458776 BZZ458776:CAA458776 CJV458776:CJW458776 CTR458776:CTS458776 DDN458776:DDO458776 DNJ458776:DNK458776 DXF458776:DXG458776 EHB458776:EHC458776 EQX458776:EQY458776 FAT458776:FAU458776 FKP458776:FKQ458776 FUL458776:FUM458776 GEH458776:GEI458776 GOD458776:GOE458776 GXZ458776:GYA458776 HHV458776:HHW458776 HRR458776:HRS458776 IBN458776:IBO458776 ILJ458776:ILK458776 IVF458776:IVG458776 JFB458776:JFC458776 JOX458776:JOY458776 JYT458776:JYU458776 KIP458776:KIQ458776 KSL458776:KSM458776 LCH458776:LCI458776 LMD458776:LME458776 LVZ458776:LWA458776 MFV458776:MFW458776 MPR458776:MPS458776 MZN458776:MZO458776 NJJ458776:NJK458776 NTF458776:NTG458776 ODB458776:ODC458776 OMX458776:OMY458776 OWT458776:OWU458776 PGP458776:PGQ458776 PQL458776:PQM458776 QAH458776:QAI458776 QKD458776:QKE458776 QTZ458776:QUA458776 RDV458776:RDW458776 RNR458776:RNS458776 RXN458776:RXO458776 SHJ458776:SHK458776 SRF458776:SRG458776 TBB458776:TBC458776 TKX458776:TKY458776 TUT458776:TUU458776 UEP458776:UEQ458776 UOL458776:UOM458776 UYH458776:UYI458776 VID458776:VIE458776 VRZ458776:VSA458776 WBV458776:WBW458776 WLR458776:WLS458776 WVN458776:WVO458776 F524312:G524312 JB524312:JC524312 SX524312:SY524312 ACT524312:ACU524312 AMP524312:AMQ524312 AWL524312:AWM524312 BGH524312:BGI524312 BQD524312:BQE524312 BZZ524312:CAA524312 CJV524312:CJW524312 CTR524312:CTS524312 DDN524312:DDO524312 DNJ524312:DNK524312 DXF524312:DXG524312 EHB524312:EHC524312 EQX524312:EQY524312 FAT524312:FAU524312 FKP524312:FKQ524312 FUL524312:FUM524312 GEH524312:GEI524312 GOD524312:GOE524312 GXZ524312:GYA524312 HHV524312:HHW524312 HRR524312:HRS524312 IBN524312:IBO524312 ILJ524312:ILK524312 IVF524312:IVG524312 JFB524312:JFC524312 JOX524312:JOY524312 JYT524312:JYU524312 KIP524312:KIQ524312 KSL524312:KSM524312 LCH524312:LCI524312 LMD524312:LME524312 LVZ524312:LWA524312 MFV524312:MFW524312 MPR524312:MPS524312 MZN524312:MZO524312 NJJ524312:NJK524312 NTF524312:NTG524312 ODB524312:ODC524312 OMX524312:OMY524312 OWT524312:OWU524312 PGP524312:PGQ524312 PQL524312:PQM524312 QAH524312:QAI524312 QKD524312:QKE524312 QTZ524312:QUA524312 RDV524312:RDW524312 RNR524312:RNS524312 RXN524312:RXO524312 SHJ524312:SHK524312 SRF524312:SRG524312 TBB524312:TBC524312 TKX524312:TKY524312 TUT524312:TUU524312 UEP524312:UEQ524312 UOL524312:UOM524312 UYH524312:UYI524312 VID524312:VIE524312 VRZ524312:VSA524312 WBV524312:WBW524312 WLR524312:WLS524312 WVN524312:WVO524312 F589848:G589848 JB589848:JC589848 SX589848:SY589848 ACT589848:ACU589848 AMP589848:AMQ589848 AWL589848:AWM589848 BGH589848:BGI589848 BQD589848:BQE589848 BZZ589848:CAA589848 CJV589848:CJW589848 CTR589848:CTS589848 DDN589848:DDO589848 DNJ589848:DNK589848 DXF589848:DXG589848 EHB589848:EHC589848 EQX589848:EQY589848 FAT589848:FAU589848 FKP589848:FKQ589848 FUL589848:FUM589848 GEH589848:GEI589848 GOD589848:GOE589848 GXZ589848:GYA589848 HHV589848:HHW589848 HRR589848:HRS589848 IBN589848:IBO589848 ILJ589848:ILK589848 IVF589848:IVG589848 JFB589848:JFC589848 JOX589848:JOY589848 JYT589848:JYU589848 KIP589848:KIQ589848 KSL589848:KSM589848 LCH589848:LCI589848 LMD589848:LME589848 LVZ589848:LWA589848 MFV589848:MFW589848 MPR589848:MPS589848 MZN589848:MZO589848 NJJ589848:NJK589848 NTF589848:NTG589848 ODB589848:ODC589848 OMX589848:OMY589848 OWT589848:OWU589848 PGP589848:PGQ589848 PQL589848:PQM589848 QAH589848:QAI589848 QKD589848:QKE589848 QTZ589848:QUA589848 RDV589848:RDW589848 RNR589848:RNS589848 RXN589848:RXO589848 SHJ589848:SHK589848 SRF589848:SRG589848 TBB589848:TBC589848 TKX589848:TKY589848 TUT589848:TUU589848 UEP589848:UEQ589848 UOL589848:UOM589848 UYH589848:UYI589848 VID589848:VIE589848 VRZ589848:VSA589848 WBV589848:WBW589848 WLR589848:WLS589848 WVN589848:WVO589848 F655384:G655384 JB655384:JC655384 SX655384:SY655384 ACT655384:ACU655384 AMP655384:AMQ655384 AWL655384:AWM655384 BGH655384:BGI655384 BQD655384:BQE655384 BZZ655384:CAA655384 CJV655384:CJW655384 CTR655384:CTS655384 DDN655384:DDO655384 DNJ655384:DNK655384 DXF655384:DXG655384 EHB655384:EHC655384 EQX655384:EQY655384 FAT655384:FAU655384 FKP655384:FKQ655384 FUL655384:FUM655384 GEH655384:GEI655384 GOD655384:GOE655384 GXZ655384:GYA655384 HHV655384:HHW655384 HRR655384:HRS655384 IBN655384:IBO655384 ILJ655384:ILK655384 IVF655384:IVG655384 JFB655384:JFC655384 JOX655384:JOY655384 JYT655384:JYU655384 KIP655384:KIQ655384 KSL655384:KSM655384 LCH655384:LCI655384 LMD655384:LME655384 LVZ655384:LWA655384 MFV655384:MFW655384 MPR655384:MPS655384 MZN655384:MZO655384 NJJ655384:NJK655384 NTF655384:NTG655384 ODB655384:ODC655384 OMX655384:OMY655384 OWT655384:OWU655384 PGP655384:PGQ655384 PQL655384:PQM655384 QAH655384:QAI655384 QKD655384:QKE655384 QTZ655384:QUA655384 RDV655384:RDW655384 RNR655384:RNS655384 RXN655384:RXO655384 SHJ655384:SHK655384 SRF655384:SRG655384 TBB655384:TBC655384 TKX655384:TKY655384 TUT655384:TUU655384 UEP655384:UEQ655384 UOL655384:UOM655384 UYH655384:UYI655384 VID655384:VIE655384 VRZ655384:VSA655384 WBV655384:WBW655384 WLR655384:WLS655384 WVN655384:WVO655384 F720920:G720920 JB720920:JC720920 SX720920:SY720920 ACT720920:ACU720920 AMP720920:AMQ720920 AWL720920:AWM720920 BGH720920:BGI720920 BQD720920:BQE720920 BZZ720920:CAA720920 CJV720920:CJW720920 CTR720920:CTS720920 DDN720920:DDO720920 DNJ720920:DNK720920 DXF720920:DXG720920 EHB720920:EHC720920 EQX720920:EQY720920 FAT720920:FAU720920 FKP720920:FKQ720920 FUL720920:FUM720920 GEH720920:GEI720920 GOD720920:GOE720920 GXZ720920:GYA720920 HHV720920:HHW720920 HRR720920:HRS720920 IBN720920:IBO720920 ILJ720920:ILK720920 IVF720920:IVG720920 JFB720920:JFC720920 JOX720920:JOY720920 JYT720920:JYU720920 KIP720920:KIQ720920 KSL720920:KSM720920 LCH720920:LCI720920 LMD720920:LME720920 LVZ720920:LWA720920 MFV720920:MFW720920 MPR720920:MPS720920 MZN720920:MZO720920 NJJ720920:NJK720920 NTF720920:NTG720920 ODB720920:ODC720920 OMX720920:OMY720920 OWT720920:OWU720920 PGP720920:PGQ720920 PQL720920:PQM720920 QAH720920:QAI720920 QKD720920:QKE720920 QTZ720920:QUA720920 RDV720920:RDW720920 RNR720920:RNS720920 RXN720920:RXO720920 SHJ720920:SHK720920 SRF720920:SRG720920 TBB720920:TBC720920 TKX720920:TKY720920 TUT720920:TUU720920 UEP720920:UEQ720920 UOL720920:UOM720920 UYH720920:UYI720920 VID720920:VIE720920 VRZ720920:VSA720920 WBV720920:WBW720920 WLR720920:WLS720920 WVN720920:WVO720920 F786456:G786456 JB786456:JC786456 SX786456:SY786456 ACT786456:ACU786456 AMP786456:AMQ786456 AWL786456:AWM786456 BGH786456:BGI786456 BQD786456:BQE786456 BZZ786456:CAA786456 CJV786456:CJW786456 CTR786456:CTS786456 DDN786456:DDO786456 DNJ786456:DNK786456 DXF786456:DXG786456 EHB786456:EHC786456 EQX786456:EQY786456 FAT786456:FAU786456 FKP786456:FKQ786456 FUL786456:FUM786456 GEH786456:GEI786456 GOD786456:GOE786456 GXZ786456:GYA786456 HHV786456:HHW786456 HRR786456:HRS786456 IBN786456:IBO786456 ILJ786456:ILK786456 IVF786456:IVG786456 JFB786456:JFC786456 JOX786456:JOY786456 JYT786456:JYU786456 KIP786456:KIQ786456 KSL786456:KSM786456 LCH786456:LCI786456 LMD786456:LME786456 LVZ786456:LWA786456 MFV786456:MFW786456 MPR786456:MPS786456 MZN786456:MZO786456 NJJ786456:NJK786456 NTF786456:NTG786456 ODB786456:ODC786456 OMX786456:OMY786456 OWT786456:OWU786456 PGP786456:PGQ786456 PQL786456:PQM786456 QAH786456:QAI786456 QKD786456:QKE786456 QTZ786456:QUA786456 RDV786456:RDW786456 RNR786456:RNS786456 RXN786456:RXO786456 SHJ786456:SHK786456 SRF786456:SRG786456 TBB786456:TBC786456 TKX786456:TKY786456 TUT786456:TUU786456 UEP786456:UEQ786456 UOL786456:UOM786456 UYH786456:UYI786456 VID786456:VIE786456 VRZ786456:VSA786456 WBV786456:WBW786456 WLR786456:WLS786456 WVN786456:WVO786456 F851992:G851992 JB851992:JC851992 SX851992:SY851992 ACT851992:ACU851992 AMP851992:AMQ851992 AWL851992:AWM851992 BGH851992:BGI851992 BQD851992:BQE851992 BZZ851992:CAA851992 CJV851992:CJW851992 CTR851992:CTS851992 DDN851992:DDO851992 DNJ851992:DNK851992 DXF851992:DXG851992 EHB851992:EHC851992 EQX851992:EQY851992 FAT851992:FAU851992 FKP851992:FKQ851992 FUL851992:FUM851992 GEH851992:GEI851992 GOD851992:GOE851992 GXZ851992:GYA851992 HHV851992:HHW851992 HRR851992:HRS851992 IBN851992:IBO851992 ILJ851992:ILK851992 IVF851992:IVG851992 JFB851992:JFC851992 JOX851992:JOY851992 JYT851992:JYU851992 KIP851992:KIQ851992 KSL851992:KSM851992 LCH851992:LCI851992 LMD851992:LME851992 LVZ851992:LWA851992 MFV851992:MFW851992 MPR851992:MPS851992 MZN851992:MZO851992 NJJ851992:NJK851992 NTF851992:NTG851992 ODB851992:ODC851992 OMX851992:OMY851992 OWT851992:OWU851992 PGP851992:PGQ851992 PQL851992:PQM851992 QAH851992:QAI851992 QKD851992:QKE851992 QTZ851992:QUA851992 RDV851992:RDW851992 RNR851992:RNS851992 RXN851992:RXO851992 SHJ851992:SHK851992 SRF851992:SRG851992 TBB851992:TBC851992 TKX851992:TKY851992 TUT851992:TUU851992 UEP851992:UEQ851992 UOL851992:UOM851992 UYH851992:UYI851992 VID851992:VIE851992 VRZ851992:VSA851992 WBV851992:WBW851992 WLR851992:WLS851992 WVN851992:WVO851992 F917528:G917528 JB917528:JC917528 SX917528:SY917528 ACT917528:ACU917528 AMP917528:AMQ917528 AWL917528:AWM917528 BGH917528:BGI917528 BQD917528:BQE917528 BZZ917528:CAA917528 CJV917528:CJW917528 CTR917528:CTS917528 DDN917528:DDO917528 DNJ917528:DNK917528 DXF917528:DXG917528 EHB917528:EHC917528 EQX917528:EQY917528 FAT917528:FAU917528 FKP917528:FKQ917528 FUL917528:FUM917528 GEH917528:GEI917528 GOD917528:GOE917528 GXZ917528:GYA917528 HHV917528:HHW917528 HRR917528:HRS917528 IBN917528:IBO917528 ILJ917528:ILK917528 IVF917528:IVG917528 JFB917528:JFC917528 JOX917528:JOY917528 JYT917528:JYU917528 KIP917528:KIQ917528 KSL917528:KSM917528 LCH917528:LCI917528 LMD917528:LME917528 LVZ917528:LWA917528 MFV917528:MFW917528 MPR917528:MPS917528 MZN917528:MZO917528 NJJ917528:NJK917528 NTF917528:NTG917528 ODB917528:ODC917528 OMX917528:OMY917528 OWT917528:OWU917528 PGP917528:PGQ917528 PQL917528:PQM917528 QAH917528:QAI917528 QKD917528:QKE917528 QTZ917528:QUA917528 RDV917528:RDW917528 RNR917528:RNS917528 RXN917528:RXO917528 SHJ917528:SHK917528 SRF917528:SRG917528 TBB917528:TBC917528 TKX917528:TKY917528 TUT917528:TUU917528 UEP917528:UEQ917528 UOL917528:UOM917528 UYH917528:UYI917528 VID917528:VIE917528 VRZ917528:VSA917528 WBV917528:WBW917528 WLR917528:WLS917528 WVN917528:WVO917528 F983064:G983064 JB983064:JC983064 SX983064:SY983064 ACT983064:ACU983064 AMP983064:AMQ983064 AWL983064:AWM983064 BGH983064:BGI983064 BQD983064:BQE983064 BZZ983064:CAA983064 CJV983064:CJW983064 CTR983064:CTS983064 DDN983064:DDO983064 DNJ983064:DNK983064 DXF983064:DXG983064 EHB983064:EHC983064 EQX983064:EQY983064 FAT983064:FAU983064 FKP983064:FKQ983064 FUL983064:FUM983064 GEH983064:GEI983064 GOD983064:GOE983064 GXZ983064:GYA983064 HHV983064:HHW983064 HRR983064:HRS983064 IBN983064:IBO983064 ILJ983064:ILK983064 IVF983064:IVG983064 JFB983064:JFC983064 JOX983064:JOY983064 JYT983064:JYU983064 KIP983064:KIQ983064 KSL983064:KSM983064 LCH983064:LCI983064 LMD983064:LME983064 LVZ983064:LWA983064 MFV983064:MFW983064 MPR983064:MPS983064 MZN983064:MZO983064 NJJ983064:NJK983064 NTF983064:NTG983064 ODB983064:ODC983064 OMX983064:OMY983064 OWT983064:OWU983064 PGP983064:PGQ983064 PQL983064:PQM983064 QAH983064:QAI983064 QKD983064:QKE983064 QTZ983064:QUA983064 RDV983064:RDW983064 RNR983064:RNS983064 RXN983064:RXO983064 SHJ983064:SHK983064 SRF983064:SRG983064 TBB983064:TBC983064 TKX983064:TKY983064 TUT983064:TUU983064 UEP983064:UEQ983064 UOL983064:UOM983064 UYH983064:UYI983064 VID983064:VIE983064 VRZ983064:VSA983064 WBV983064:WBW983064 WLR983064:WLS983064 WVN983064:WVO983064 B24 IX24 ST24 ACP24 AML24 AWH24 BGD24 BPZ24 BZV24 CJR24 CTN24 DDJ24 DNF24 DXB24 EGX24 EQT24 FAP24 FKL24 FUH24 GED24 GNZ24 GXV24 HHR24 HRN24 IBJ24 ILF24 IVB24 JEX24 JOT24 JYP24 KIL24 KSH24 LCD24 LLZ24 LVV24 MFR24 MPN24 MZJ24 NJF24 NTB24 OCX24 OMT24 OWP24 PGL24 PQH24 QAD24 QJZ24 QTV24 RDR24 RNN24 RXJ24 SHF24 SRB24 TAX24 TKT24 TUP24 UEL24 UOH24 UYD24 VHZ24 VRV24 WBR24 WLN24 WVJ24 B65560 IX65560 ST65560 ACP65560 AML65560 AWH65560 BGD65560 BPZ65560 BZV65560 CJR65560 CTN65560 DDJ65560 DNF65560 DXB65560 EGX65560 EQT65560 FAP65560 FKL65560 FUH65560 GED65560 GNZ65560 GXV65560 HHR65560 HRN65560 IBJ65560 ILF65560 IVB65560 JEX65560 JOT65560 JYP65560 KIL65560 KSH65560 LCD65560 LLZ65560 LVV65560 MFR65560 MPN65560 MZJ65560 NJF65560 NTB65560 OCX65560 OMT65560 OWP65560 PGL65560 PQH65560 QAD65560 QJZ65560 QTV65560 RDR65560 RNN65560 RXJ65560 SHF65560 SRB65560 TAX65560 TKT65560 TUP65560 UEL65560 UOH65560 UYD65560 VHZ65560 VRV65560 WBR65560 WLN65560 WVJ65560 B131096 IX131096 ST131096 ACP131096 AML131096 AWH131096 BGD131096 BPZ131096 BZV131096 CJR131096 CTN131096 DDJ131096 DNF131096 DXB131096 EGX131096 EQT131096 FAP131096 FKL131096 FUH131096 GED131096 GNZ131096 GXV131096 HHR131096 HRN131096 IBJ131096 ILF131096 IVB131096 JEX131096 JOT131096 JYP131096 KIL131096 KSH131096 LCD131096 LLZ131096 LVV131096 MFR131096 MPN131096 MZJ131096 NJF131096 NTB131096 OCX131096 OMT131096 OWP131096 PGL131096 PQH131096 QAD131096 QJZ131096 QTV131096 RDR131096 RNN131096 RXJ131096 SHF131096 SRB131096 TAX131096 TKT131096 TUP131096 UEL131096 UOH131096 UYD131096 VHZ131096 VRV131096 WBR131096 WLN131096 WVJ131096 B196632 IX196632 ST196632 ACP196632 AML196632 AWH196632 BGD196632 BPZ196632 BZV196632 CJR196632 CTN196632 DDJ196632 DNF196632 DXB196632 EGX196632 EQT196632 FAP196632 FKL196632 FUH196632 GED196632 GNZ196632 GXV196632 HHR196632 HRN196632 IBJ196632 ILF196632 IVB196632 JEX196632 JOT196632 JYP196632 KIL196632 KSH196632 LCD196632 LLZ196632 LVV196632 MFR196632 MPN196632 MZJ196632 NJF196632 NTB196632 OCX196632 OMT196632 OWP196632 PGL196632 PQH196632 QAD196632 QJZ196632 QTV196632 RDR196632 RNN196632 RXJ196632 SHF196632 SRB196632 TAX196632 TKT196632 TUP196632 UEL196632 UOH196632 UYD196632 VHZ196632 VRV196632 WBR196632 WLN196632 WVJ196632 B262168 IX262168 ST262168 ACP262168 AML262168 AWH262168 BGD262168 BPZ262168 BZV262168 CJR262168 CTN262168 DDJ262168 DNF262168 DXB262168 EGX262168 EQT262168 FAP262168 FKL262168 FUH262168 GED262168 GNZ262168 GXV262168 HHR262168 HRN262168 IBJ262168 ILF262168 IVB262168 JEX262168 JOT262168 JYP262168 KIL262168 KSH262168 LCD262168 LLZ262168 LVV262168 MFR262168 MPN262168 MZJ262168 NJF262168 NTB262168 OCX262168 OMT262168 OWP262168 PGL262168 PQH262168 QAD262168 QJZ262168 QTV262168 RDR262168 RNN262168 RXJ262168 SHF262168 SRB262168 TAX262168 TKT262168 TUP262168 UEL262168 UOH262168 UYD262168 VHZ262168 VRV262168 WBR262168 WLN262168 WVJ262168 B327704 IX327704 ST327704 ACP327704 AML327704 AWH327704 BGD327704 BPZ327704 BZV327704 CJR327704 CTN327704 DDJ327704 DNF327704 DXB327704 EGX327704 EQT327704 FAP327704 FKL327704 FUH327704 GED327704 GNZ327704 GXV327704 HHR327704 HRN327704 IBJ327704 ILF327704 IVB327704 JEX327704 JOT327704 JYP327704 KIL327704 KSH327704 LCD327704 LLZ327704 LVV327704 MFR327704 MPN327704 MZJ327704 NJF327704 NTB327704 OCX327704 OMT327704 OWP327704 PGL327704 PQH327704 QAD327704 QJZ327704 QTV327704 RDR327704 RNN327704 RXJ327704 SHF327704 SRB327704 TAX327704 TKT327704 TUP327704 UEL327704 UOH327704 UYD327704 VHZ327704 VRV327704 WBR327704 WLN327704 WVJ327704 B393240 IX393240 ST393240 ACP393240 AML393240 AWH393240 BGD393240 BPZ393240 BZV393240 CJR393240 CTN393240 DDJ393240 DNF393240 DXB393240 EGX393240 EQT393240 FAP393240 FKL393240 FUH393240 GED393240 GNZ393240 GXV393240 HHR393240 HRN393240 IBJ393240 ILF393240 IVB393240 JEX393240 JOT393240 JYP393240 KIL393240 KSH393240 LCD393240 LLZ393240 LVV393240 MFR393240 MPN393240 MZJ393240 NJF393240 NTB393240 OCX393240 OMT393240 OWP393240 PGL393240 PQH393240 QAD393240 QJZ393240 QTV393240 RDR393240 RNN393240 RXJ393240 SHF393240 SRB393240 TAX393240 TKT393240 TUP393240 UEL393240 UOH393240 UYD393240 VHZ393240 VRV393240 WBR393240 WLN393240 WVJ393240 B458776 IX458776 ST458776 ACP458776 AML458776 AWH458776 BGD458776 BPZ458776 BZV458776 CJR458776 CTN458776 DDJ458776 DNF458776 DXB458776 EGX458776 EQT458776 FAP458776 FKL458776 FUH458776 GED458776 GNZ458776 GXV458776 HHR458776 HRN458776 IBJ458776 ILF458776 IVB458776 JEX458776 JOT458776 JYP458776 KIL458776 KSH458776 LCD458776 LLZ458776 LVV458776 MFR458776 MPN458776 MZJ458776 NJF458776 NTB458776 OCX458776 OMT458776 OWP458776 PGL458776 PQH458776 QAD458776 QJZ458776 QTV458776 RDR458776 RNN458776 RXJ458776 SHF458776 SRB458776 TAX458776 TKT458776 TUP458776 UEL458776 UOH458776 UYD458776 VHZ458776 VRV458776 WBR458776 WLN458776 WVJ458776 B524312 IX524312 ST524312 ACP524312 AML524312 AWH524312 BGD524312 BPZ524312 BZV524312 CJR524312 CTN524312 DDJ524312 DNF524312 DXB524312 EGX524312 EQT524312 FAP524312 FKL524312 FUH524312 GED524312 GNZ524312 GXV524312 HHR524312 HRN524312 IBJ524312 ILF524312 IVB524312 JEX524312 JOT524312 JYP524312 KIL524312 KSH524312 LCD524312 LLZ524312 LVV524312 MFR524312 MPN524312 MZJ524312 NJF524312 NTB524312 OCX524312 OMT524312 OWP524312 PGL524312 PQH524312 QAD524312 QJZ524312 QTV524312 RDR524312 RNN524312 RXJ524312 SHF524312 SRB524312 TAX524312 TKT524312 TUP524312 UEL524312 UOH524312 UYD524312 VHZ524312 VRV524312 WBR524312 WLN524312 WVJ524312 B589848 IX589848 ST589848 ACP589848 AML589848 AWH589848 BGD589848 BPZ589848 BZV589848 CJR589848 CTN589848 DDJ589848 DNF589848 DXB589848 EGX589848 EQT589848 FAP589848 FKL589848 FUH589848 GED589848 GNZ589848 GXV589848 HHR589848 HRN589848 IBJ589848 ILF589848 IVB589848 JEX589848 JOT589848 JYP589848 KIL589848 KSH589848 LCD589848 LLZ589848 LVV589848 MFR589848 MPN589848 MZJ589848 NJF589848 NTB589848 OCX589848 OMT589848 OWP589848 PGL589848 PQH589848 QAD589848 QJZ589848 QTV589848 RDR589848 RNN589848 RXJ589848 SHF589848 SRB589848 TAX589848 TKT589848 TUP589848 UEL589848 UOH589848 UYD589848 VHZ589848 VRV589848 WBR589848 WLN589848 WVJ589848 B655384 IX655384 ST655384 ACP655384 AML655384 AWH655384 BGD655384 BPZ655384 BZV655384 CJR655384 CTN655384 DDJ655384 DNF655384 DXB655384 EGX655384 EQT655384 FAP655384 FKL655384 FUH655384 GED655384 GNZ655384 GXV655384 HHR655384 HRN655384 IBJ655384 ILF655384 IVB655384 JEX655384 JOT655384 JYP655384 KIL655384 KSH655384 LCD655384 LLZ655384 LVV655384 MFR655384 MPN655384 MZJ655384 NJF655384 NTB655384 OCX655384 OMT655384 OWP655384 PGL655384 PQH655384 QAD655384 QJZ655384 QTV655384 RDR655384 RNN655384 RXJ655384 SHF655384 SRB655384 TAX655384 TKT655384 TUP655384 UEL655384 UOH655384 UYD655384 VHZ655384 VRV655384 WBR655384 WLN655384 WVJ655384 B720920 IX720920 ST720920 ACP720920 AML720920 AWH720920 BGD720920 BPZ720920 BZV720920 CJR720920 CTN720920 DDJ720920 DNF720920 DXB720920 EGX720920 EQT720920 FAP720920 FKL720920 FUH720920 GED720920 GNZ720920 GXV720920 HHR720920 HRN720920 IBJ720920 ILF720920 IVB720920 JEX720920 JOT720920 JYP720920 KIL720920 KSH720920 LCD720920 LLZ720920 LVV720920 MFR720920 MPN720920 MZJ720920 NJF720920 NTB720920 OCX720920 OMT720920 OWP720920 PGL720920 PQH720920 QAD720920 QJZ720920 QTV720920 RDR720920 RNN720920 RXJ720920 SHF720920 SRB720920 TAX720920 TKT720920 TUP720920 UEL720920 UOH720920 UYD720920 VHZ720920 VRV720920 WBR720920 WLN720920 WVJ720920 B786456 IX786456 ST786456 ACP786456 AML786456 AWH786456 BGD786456 BPZ786456 BZV786456 CJR786456 CTN786456 DDJ786456 DNF786456 DXB786456 EGX786456 EQT786456 FAP786456 FKL786456 FUH786456 GED786456 GNZ786456 GXV786456 HHR786456 HRN786456 IBJ786456 ILF786456 IVB786456 JEX786456 JOT786456 JYP786456 KIL786456 KSH786456 LCD786456 LLZ786456 LVV786456 MFR786456 MPN786456 MZJ786456 NJF786456 NTB786456 OCX786456 OMT786456 OWP786456 PGL786456 PQH786456 QAD786456 QJZ786456 QTV786456 RDR786456 RNN786456 RXJ786456 SHF786456 SRB786456 TAX786456 TKT786456 TUP786456 UEL786456 UOH786456 UYD786456 VHZ786456 VRV786456 WBR786456 WLN786456 WVJ786456 B851992 IX851992 ST851992 ACP851992 AML851992 AWH851992 BGD851992 BPZ851992 BZV851992 CJR851992 CTN851992 DDJ851992 DNF851992 DXB851992 EGX851992 EQT851992 FAP851992 FKL851992 FUH851992 GED851992 GNZ851992 GXV851992 HHR851992 HRN851992 IBJ851992 ILF851992 IVB851992 JEX851992 JOT851992 JYP851992 KIL851992 KSH851992 LCD851992 LLZ851992 LVV851992 MFR851992 MPN851992 MZJ851992 NJF851992 NTB851992 OCX851992 OMT851992 OWP851992 PGL851992 PQH851992 QAD851992 QJZ851992 QTV851992 RDR851992 RNN851992 RXJ851992 SHF851992 SRB851992 TAX851992 TKT851992 TUP851992 UEL851992 UOH851992 UYD851992 VHZ851992 VRV851992 WBR851992 WLN851992 WVJ851992 B917528 IX917528 ST917528 ACP917528 AML917528 AWH917528 BGD917528 BPZ917528 BZV917528 CJR917528 CTN917528 DDJ917528 DNF917528 DXB917528 EGX917528 EQT917528 FAP917528 FKL917528 FUH917528 GED917528 GNZ917528 GXV917528 HHR917528 HRN917528 IBJ917528 ILF917528 IVB917528 JEX917528 JOT917528 JYP917528 KIL917528 KSH917528 LCD917528 LLZ917528 LVV917528 MFR917528 MPN917528 MZJ917528 NJF917528 NTB917528 OCX917528 OMT917528 OWP917528 PGL917528 PQH917528 QAD917528 QJZ917528 QTV917528 RDR917528 RNN917528 RXJ917528 SHF917528 SRB917528 TAX917528 TKT917528 TUP917528 UEL917528 UOH917528 UYD917528 VHZ917528 VRV917528 WBR917528 WLN917528 WVJ917528 B983064 IX983064 ST983064 ACP983064 AML983064 AWH983064 BGD983064 BPZ983064 BZV983064 CJR983064 CTN983064 DDJ983064 DNF983064 DXB983064 EGX983064 EQT983064 FAP983064 FKL983064 FUH983064 GED983064 GNZ983064 GXV983064 HHR983064 HRN983064 IBJ983064 ILF983064 IVB983064 JEX983064 JOT983064 JYP983064 KIL983064 KSH983064 LCD983064 LLZ983064 LVV983064 MFR983064 MPN983064 MZJ983064 NJF983064 NTB983064 OCX983064 OMT983064 OWP983064 PGL983064 PQH983064 QAD983064 QJZ983064 QTV983064 RDR983064 RNN983064 RXJ983064 SHF983064 SRB983064 TAX983064 TKT983064 TUP983064 UEL983064 UOH983064 UYD983064 VHZ983064 VRV983064 WBR983064 WLN983064 WVJ983064 J22 JF22 TB22 ACX22 AMT22 AWP22 BGL22 BQH22 CAD22 CJZ22 CTV22 DDR22 DNN22 DXJ22 EHF22 ERB22 FAX22 FKT22 FUP22 GEL22 GOH22 GYD22 HHZ22 HRV22 IBR22 ILN22 IVJ22 JFF22 JPB22 JYX22 KIT22 KSP22 LCL22 LMH22 LWD22 MFZ22 MPV22 MZR22 NJN22 NTJ22 ODF22 ONB22 OWX22 PGT22 PQP22 QAL22 QKH22 QUD22 RDZ22 RNV22 RXR22 SHN22 SRJ22 TBF22 TLB22 TUX22 UET22 UOP22 UYL22 VIH22 VSD22 WBZ22 WLV22 WVR22 J65558 JF65558 TB65558 ACX65558 AMT65558 AWP65558 BGL65558 BQH65558 CAD65558 CJZ65558 CTV65558 DDR65558 DNN65558 DXJ65558 EHF65558 ERB65558 FAX65558 FKT65558 FUP65558 GEL65558 GOH65558 GYD65558 HHZ65558 HRV65558 IBR65558 ILN65558 IVJ65558 JFF65558 JPB65558 JYX65558 KIT65558 KSP65558 LCL65558 LMH65558 LWD65558 MFZ65558 MPV65558 MZR65558 NJN65558 NTJ65558 ODF65558 ONB65558 OWX65558 PGT65558 PQP65558 QAL65558 QKH65558 QUD65558 RDZ65558 RNV65558 RXR65558 SHN65558 SRJ65558 TBF65558 TLB65558 TUX65558 UET65558 UOP65558 UYL65558 VIH65558 VSD65558 WBZ65558 WLV65558 WVR65558 J131094 JF131094 TB131094 ACX131094 AMT131094 AWP131094 BGL131094 BQH131094 CAD131094 CJZ131094 CTV131094 DDR131094 DNN131094 DXJ131094 EHF131094 ERB131094 FAX131094 FKT131094 FUP131094 GEL131094 GOH131094 GYD131094 HHZ131094 HRV131094 IBR131094 ILN131094 IVJ131094 JFF131094 JPB131094 JYX131094 KIT131094 KSP131094 LCL131094 LMH131094 LWD131094 MFZ131094 MPV131094 MZR131094 NJN131094 NTJ131094 ODF131094 ONB131094 OWX131094 PGT131094 PQP131094 QAL131094 QKH131094 QUD131094 RDZ131094 RNV131094 RXR131094 SHN131094 SRJ131094 TBF131094 TLB131094 TUX131094 UET131094 UOP131094 UYL131094 VIH131094 VSD131094 WBZ131094 WLV131094 WVR131094 J196630 JF196630 TB196630 ACX196630 AMT196630 AWP196630 BGL196630 BQH196630 CAD196630 CJZ196630 CTV196630 DDR196630 DNN196630 DXJ196630 EHF196630 ERB196630 FAX196630 FKT196630 FUP196630 GEL196630 GOH196630 GYD196630 HHZ196630 HRV196630 IBR196630 ILN196630 IVJ196630 JFF196630 JPB196630 JYX196630 KIT196630 KSP196630 LCL196630 LMH196630 LWD196630 MFZ196630 MPV196630 MZR196630 NJN196630 NTJ196630 ODF196630 ONB196630 OWX196630 PGT196630 PQP196630 QAL196630 QKH196630 QUD196630 RDZ196630 RNV196630 RXR196630 SHN196630 SRJ196630 TBF196630 TLB196630 TUX196630 UET196630 UOP196630 UYL196630 VIH196630 VSD196630 WBZ196630 WLV196630 WVR196630 J262166 JF262166 TB262166 ACX262166 AMT262166 AWP262166 BGL262166 BQH262166 CAD262166 CJZ262166 CTV262166 DDR262166 DNN262166 DXJ262166 EHF262166 ERB262166 FAX262166 FKT262166 FUP262166 GEL262166 GOH262166 GYD262166 HHZ262166 HRV262166 IBR262166 ILN262166 IVJ262166 JFF262166 JPB262166 JYX262166 KIT262166 KSP262166 LCL262166 LMH262166 LWD262166 MFZ262166 MPV262166 MZR262166 NJN262166 NTJ262166 ODF262166 ONB262166 OWX262166 PGT262166 PQP262166 QAL262166 QKH262166 QUD262166 RDZ262166 RNV262166 RXR262166 SHN262166 SRJ262166 TBF262166 TLB262166 TUX262166 UET262166 UOP262166 UYL262166 VIH262166 VSD262166 WBZ262166 WLV262166 WVR262166 J327702 JF327702 TB327702 ACX327702 AMT327702 AWP327702 BGL327702 BQH327702 CAD327702 CJZ327702 CTV327702 DDR327702 DNN327702 DXJ327702 EHF327702 ERB327702 FAX327702 FKT327702 FUP327702 GEL327702 GOH327702 GYD327702 HHZ327702 HRV327702 IBR327702 ILN327702 IVJ327702 JFF327702 JPB327702 JYX327702 KIT327702 KSP327702 LCL327702 LMH327702 LWD327702 MFZ327702 MPV327702 MZR327702 NJN327702 NTJ327702 ODF327702 ONB327702 OWX327702 PGT327702 PQP327702 QAL327702 QKH327702 QUD327702 RDZ327702 RNV327702 RXR327702 SHN327702 SRJ327702 TBF327702 TLB327702 TUX327702 UET327702 UOP327702 UYL327702 VIH327702 VSD327702 WBZ327702 WLV327702 WVR327702 J393238 JF393238 TB393238 ACX393238 AMT393238 AWP393238 BGL393238 BQH393238 CAD393238 CJZ393238 CTV393238 DDR393238 DNN393238 DXJ393238 EHF393238 ERB393238 FAX393238 FKT393238 FUP393238 GEL393238 GOH393238 GYD393238 HHZ393238 HRV393238 IBR393238 ILN393238 IVJ393238 JFF393238 JPB393238 JYX393238 KIT393238 KSP393238 LCL393238 LMH393238 LWD393238 MFZ393238 MPV393238 MZR393238 NJN393238 NTJ393238 ODF393238 ONB393238 OWX393238 PGT393238 PQP393238 QAL393238 QKH393238 QUD393238 RDZ393238 RNV393238 RXR393238 SHN393238 SRJ393238 TBF393238 TLB393238 TUX393238 UET393238 UOP393238 UYL393238 VIH393238 VSD393238 WBZ393238 WLV393238 WVR393238 J458774 JF458774 TB458774 ACX458774 AMT458774 AWP458774 BGL458774 BQH458774 CAD458774 CJZ458774 CTV458774 DDR458774 DNN458774 DXJ458774 EHF458774 ERB458774 FAX458774 FKT458774 FUP458774 GEL458774 GOH458774 GYD458774 HHZ458774 HRV458774 IBR458774 ILN458774 IVJ458774 JFF458774 JPB458774 JYX458774 KIT458774 KSP458774 LCL458774 LMH458774 LWD458774 MFZ458774 MPV458774 MZR458774 NJN458774 NTJ458774 ODF458774 ONB458774 OWX458774 PGT458774 PQP458774 QAL458774 QKH458774 QUD458774 RDZ458774 RNV458774 RXR458774 SHN458774 SRJ458774 TBF458774 TLB458774 TUX458774 UET458774 UOP458774 UYL458774 VIH458774 VSD458774 WBZ458774 WLV458774 WVR458774 J524310 JF524310 TB524310 ACX524310 AMT524310 AWP524310 BGL524310 BQH524310 CAD524310 CJZ524310 CTV524310 DDR524310 DNN524310 DXJ524310 EHF524310 ERB524310 FAX524310 FKT524310 FUP524310 GEL524310 GOH524310 GYD524310 HHZ524310 HRV524310 IBR524310 ILN524310 IVJ524310 JFF524310 JPB524310 JYX524310 KIT524310 KSP524310 LCL524310 LMH524310 LWD524310 MFZ524310 MPV524310 MZR524310 NJN524310 NTJ524310 ODF524310 ONB524310 OWX524310 PGT524310 PQP524310 QAL524310 QKH524310 QUD524310 RDZ524310 RNV524310 RXR524310 SHN524310 SRJ524310 TBF524310 TLB524310 TUX524310 UET524310 UOP524310 UYL524310 VIH524310 VSD524310 WBZ524310 WLV524310 WVR524310 J589846 JF589846 TB589846 ACX589846 AMT589846 AWP589846 BGL589846 BQH589846 CAD589846 CJZ589846 CTV589846 DDR589846 DNN589846 DXJ589846 EHF589846 ERB589846 FAX589846 FKT589846 FUP589846 GEL589846 GOH589846 GYD589846 HHZ589846 HRV589846 IBR589846 ILN589846 IVJ589846 JFF589846 JPB589846 JYX589846 KIT589846 KSP589846 LCL589846 LMH589846 LWD589846 MFZ589846 MPV589846 MZR589846 NJN589846 NTJ589846 ODF589846 ONB589846 OWX589846 PGT589846 PQP589846 QAL589846 QKH589846 QUD589846 RDZ589846 RNV589846 RXR589846 SHN589846 SRJ589846 TBF589846 TLB589846 TUX589846 UET589846 UOP589846 UYL589846 VIH589846 VSD589846 WBZ589846 WLV589846 WVR589846 J655382 JF655382 TB655382 ACX655382 AMT655382 AWP655382 BGL655382 BQH655382 CAD655382 CJZ655382 CTV655382 DDR655382 DNN655382 DXJ655382 EHF655382 ERB655382 FAX655382 FKT655382 FUP655382 GEL655382 GOH655382 GYD655382 HHZ655382 HRV655382 IBR655382 ILN655382 IVJ655382 JFF655382 JPB655382 JYX655382 KIT655382 KSP655382 LCL655382 LMH655382 LWD655382 MFZ655382 MPV655382 MZR655382 NJN655382 NTJ655382 ODF655382 ONB655382 OWX655382 PGT655382 PQP655382 QAL655382 QKH655382 QUD655382 RDZ655382 RNV655382 RXR655382 SHN655382 SRJ655382 TBF655382 TLB655382 TUX655382 UET655382 UOP655382 UYL655382 VIH655382 VSD655382 WBZ655382 WLV655382 WVR655382 J720918 JF720918 TB720918 ACX720918 AMT720918 AWP720918 BGL720918 BQH720918 CAD720918 CJZ720918 CTV720918 DDR720918 DNN720918 DXJ720918 EHF720918 ERB720918 FAX720918 FKT720918 FUP720918 GEL720918 GOH720918 GYD720918 HHZ720918 HRV720918 IBR720918 ILN720918 IVJ720918 JFF720918 JPB720918 JYX720918 KIT720918 KSP720918 LCL720918 LMH720918 LWD720918 MFZ720918 MPV720918 MZR720918 NJN720918 NTJ720918 ODF720918 ONB720918 OWX720918 PGT720918 PQP720918 QAL720918 QKH720918 QUD720918 RDZ720918 RNV720918 RXR720918 SHN720918 SRJ720918 TBF720918 TLB720918 TUX720918 UET720918 UOP720918 UYL720918 VIH720918 VSD720918 WBZ720918 WLV720918 WVR720918 J786454 JF786454 TB786454 ACX786454 AMT786454 AWP786454 BGL786454 BQH786454 CAD786454 CJZ786454 CTV786454 DDR786454 DNN786454 DXJ786454 EHF786454 ERB786454 FAX786454 FKT786454 FUP786454 GEL786454 GOH786454 GYD786454 HHZ786454 HRV786454 IBR786454 ILN786454 IVJ786454 JFF786454 JPB786454 JYX786454 KIT786454 KSP786454 LCL786454 LMH786454 LWD786454 MFZ786454 MPV786454 MZR786454 NJN786454 NTJ786454 ODF786454 ONB786454 OWX786454 PGT786454 PQP786454 QAL786454 QKH786454 QUD786454 RDZ786454 RNV786454 RXR786454 SHN786454 SRJ786454 TBF786454 TLB786454 TUX786454 UET786454 UOP786454 UYL786454 VIH786454 VSD786454 WBZ786454 WLV786454 WVR786454 J851990 JF851990 TB851990 ACX851990 AMT851990 AWP851990 BGL851990 BQH851990 CAD851990 CJZ851990 CTV851990 DDR851990 DNN851990 DXJ851990 EHF851990 ERB851990 FAX851990 FKT851990 FUP851990 GEL851990 GOH851990 GYD851990 HHZ851990 HRV851990 IBR851990 ILN851990 IVJ851990 JFF851990 JPB851990 JYX851990 KIT851990 KSP851990 LCL851990 LMH851990 LWD851990 MFZ851990 MPV851990 MZR851990 NJN851990 NTJ851990 ODF851990 ONB851990 OWX851990 PGT851990 PQP851990 QAL851990 QKH851990 QUD851990 RDZ851990 RNV851990 RXR851990 SHN851990 SRJ851990 TBF851990 TLB851990 TUX851990 UET851990 UOP851990 UYL851990 VIH851990 VSD851990 WBZ851990 WLV851990 WVR851990 J917526 JF917526 TB917526 ACX917526 AMT917526 AWP917526 BGL917526 BQH917526 CAD917526 CJZ917526 CTV917526 DDR917526 DNN917526 DXJ917526 EHF917526 ERB917526 FAX917526 FKT917526 FUP917526 GEL917526 GOH917526 GYD917526 HHZ917526 HRV917526 IBR917526 ILN917526 IVJ917526 JFF917526 JPB917526 JYX917526 KIT917526 KSP917526 LCL917526 LMH917526 LWD917526 MFZ917526 MPV917526 MZR917526 NJN917526 NTJ917526 ODF917526 ONB917526 OWX917526 PGT917526 PQP917526 QAL917526 QKH917526 QUD917526 RDZ917526 RNV917526 RXR917526 SHN917526 SRJ917526 TBF917526 TLB917526 TUX917526 UET917526 UOP917526 UYL917526 VIH917526 VSD917526 WBZ917526 WLV917526 WVR917526 J983062 JF983062 TB983062 ACX983062 AMT983062 AWP983062 BGL983062 BQH983062 CAD983062 CJZ983062 CTV983062 DDR983062 DNN983062 DXJ983062 EHF983062 ERB983062 FAX983062 FKT983062 FUP983062 GEL983062 GOH983062 GYD983062 HHZ983062 HRV983062 IBR983062 ILN983062 IVJ983062 JFF983062 JPB983062 JYX983062 KIT983062 KSP983062 LCL983062 LMH983062 LWD983062 MFZ983062 MPV983062 MZR983062 NJN983062 NTJ983062 ODF983062 ONB983062 OWX983062 PGT983062 PQP983062 QAL983062 QKH983062 QUD983062 RDZ983062 RNV983062 RXR983062 SHN983062 SRJ983062 TBF983062 TLB983062 TUX983062 UET983062 UOP983062 UYL983062 VIH983062 VSD983062 WBZ983062 WLV983062 WVR983062 F20:G20 JB20:JC20 SX20:SY20 ACT20:ACU20 AMP20:AMQ20 AWL20:AWM20 BGH20:BGI20 BQD20:BQE20 BZZ20:CAA20 CJV20:CJW20 CTR20:CTS20 DDN20:DDO20 DNJ20:DNK20 DXF20:DXG20 EHB20:EHC20 EQX20:EQY20 FAT20:FAU20 FKP20:FKQ20 FUL20:FUM20 GEH20:GEI20 GOD20:GOE20 GXZ20:GYA20 HHV20:HHW20 HRR20:HRS20 IBN20:IBO20 ILJ20:ILK20 IVF20:IVG20 JFB20:JFC20 JOX20:JOY20 JYT20:JYU20 KIP20:KIQ20 KSL20:KSM20 LCH20:LCI20 LMD20:LME20 LVZ20:LWA20 MFV20:MFW20 MPR20:MPS20 MZN20:MZO20 NJJ20:NJK20 NTF20:NTG20 ODB20:ODC20 OMX20:OMY20 OWT20:OWU20 PGP20:PGQ20 PQL20:PQM20 QAH20:QAI20 QKD20:QKE20 QTZ20:QUA20 RDV20:RDW20 RNR20:RNS20 RXN20:RXO20 SHJ20:SHK20 SRF20:SRG20 TBB20:TBC20 TKX20:TKY20 TUT20:TUU20 UEP20:UEQ20 UOL20:UOM20 UYH20:UYI20 VID20:VIE20 VRZ20:VSA20 WBV20:WBW20 WLR20:WLS20 WVN20:WVO20 F65556:G65556 JB65556:JC65556 SX65556:SY65556 ACT65556:ACU65556 AMP65556:AMQ65556 AWL65556:AWM65556 BGH65556:BGI65556 BQD65556:BQE65556 BZZ65556:CAA65556 CJV65556:CJW65556 CTR65556:CTS65556 DDN65556:DDO65556 DNJ65556:DNK65556 DXF65556:DXG65556 EHB65556:EHC65556 EQX65556:EQY65556 FAT65556:FAU65556 FKP65556:FKQ65556 FUL65556:FUM65556 GEH65556:GEI65556 GOD65556:GOE65556 GXZ65556:GYA65556 HHV65556:HHW65556 HRR65556:HRS65556 IBN65556:IBO65556 ILJ65556:ILK65556 IVF65556:IVG65556 JFB65556:JFC65556 JOX65556:JOY65556 JYT65556:JYU65556 KIP65556:KIQ65556 KSL65556:KSM65556 LCH65556:LCI65556 LMD65556:LME65556 LVZ65556:LWA65556 MFV65556:MFW65556 MPR65556:MPS65556 MZN65556:MZO65556 NJJ65556:NJK65556 NTF65556:NTG65556 ODB65556:ODC65556 OMX65556:OMY65556 OWT65556:OWU65556 PGP65556:PGQ65556 PQL65556:PQM65556 QAH65556:QAI65556 QKD65556:QKE65556 QTZ65556:QUA65556 RDV65556:RDW65556 RNR65556:RNS65556 RXN65556:RXO65556 SHJ65556:SHK65556 SRF65556:SRG65556 TBB65556:TBC65556 TKX65556:TKY65556 TUT65556:TUU65556 UEP65556:UEQ65556 UOL65556:UOM65556 UYH65556:UYI65556 VID65556:VIE65556 VRZ65556:VSA65556 WBV65556:WBW65556 WLR65556:WLS65556 WVN65556:WVO65556 F131092:G131092 JB131092:JC131092 SX131092:SY131092 ACT131092:ACU131092 AMP131092:AMQ131092 AWL131092:AWM131092 BGH131092:BGI131092 BQD131092:BQE131092 BZZ131092:CAA131092 CJV131092:CJW131092 CTR131092:CTS131092 DDN131092:DDO131092 DNJ131092:DNK131092 DXF131092:DXG131092 EHB131092:EHC131092 EQX131092:EQY131092 FAT131092:FAU131092 FKP131092:FKQ131092 FUL131092:FUM131092 GEH131092:GEI131092 GOD131092:GOE131092 GXZ131092:GYA131092 HHV131092:HHW131092 HRR131092:HRS131092 IBN131092:IBO131092 ILJ131092:ILK131092 IVF131092:IVG131092 JFB131092:JFC131092 JOX131092:JOY131092 JYT131092:JYU131092 KIP131092:KIQ131092 KSL131092:KSM131092 LCH131092:LCI131092 LMD131092:LME131092 LVZ131092:LWA131092 MFV131092:MFW131092 MPR131092:MPS131092 MZN131092:MZO131092 NJJ131092:NJK131092 NTF131092:NTG131092 ODB131092:ODC131092 OMX131092:OMY131092 OWT131092:OWU131092 PGP131092:PGQ131092 PQL131092:PQM131092 QAH131092:QAI131092 QKD131092:QKE131092 QTZ131092:QUA131092 RDV131092:RDW131092 RNR131092:RNS131092 RXN131092:RXO131092 SHJ131092:SHK131092 SRF131092:SRG131092 TBB131092:TBC131092 TKX131092:TKY131092 TUT131092:TUU131092 UEP131092:UEQ131092 UOL131092:UOM131092 UYH131092:UYI131092 VID131092:VIE131092 VRZ131092:VSA131092 WBV131092:WBW131092 WLR131092:WLS131092 WVN131092:WVO131092 F196628:G196628 JB196628:JC196628 SX196628:SY196628 ACT196628:ACU196628 AMP196628:AMQ196628 AWL196628:AWM196628 BGH196628:BGI196628 BQD196628:BQE196628 BZZ196628:CAA196628 CJV196628:CJW196628 CTR196628:CTS196628 DDN196628:DDO196628 DNJ196628:DNK196628 DXF196628:DXG196628 EHB196628:EHC196628 EQX196628:EQY196628 FAT196628:FAU196628 FKP196628:FKQ196628 FUL196628:FUM196628 GEH196628:GEI196628 GOD196628:GOE196628 GXZ196628:GYA196628 HHV196628:HHW196628 HRR196628:HRS196628 IBN196628:IBO196628 ILJ196628:ILK196628 IVF196628:IVG196628 JFB196628:JFC196628 JOX196628:JOY196628 JYT196628:JYU196628 KIP196628:KIQ196628 KSL196628:KSM196628 LCH196628:LCI196628 LMD196628:LME196628 LVZ196628:LWA196628 MFV196628:MFW196628 MPR196628:MPS196628 MZN196628:MZO196628 NJJ196628:NJK196628 NTF196628:NTG196628 ODB196628:ODC196628 OMX196628:OMY196628 OWT196628:OWU196628 PGP196628:PGQ196628 PQL196628:PQM196628 QAH196628:QAI196628 QKD196628:QKE196628 QTZ196628:QUA196628 RDV196628:RDW196628 RNR196628:RNS196628 RXN196628:RXO196628 SHJ196628:SHK196628 SRF196628:SRG196628 TBB196628:TBC196628 TKX196628:TKY196628 TUT196628:TUU196628 UEP196628:UEQ196628 UOL196628:UOM196628 UYH196628:UYI196628 VID196628:VIE196628 VRZ196628:VSA196628 WBV196628:WBW196628 WLR196628:WLS196628 WVN196628:WVO196628 F262164:G262164 JB262164:JC262164 SX262164:SY262164 ACT262164:ACU262164 AMP262164:AMQ262164 AWL262164:AWM262164 BGH262164:BGI262164 BQD262164:BQE262164 BZZ262164:CAA262164 CJV262164:CJW262164 CTR262164:CTS262164 DDN262164:DDO262164 DNJ262164:DNK262164 DXF262164:DXG262164 EHB262164:EHC262164 EQX262164:EQY262164 FAT262164:FAU262164 FKP262164:FKQ262164 FUL262164:FUM262164 GEH262164:GEI262164 GOD262164:GOE262164 GXZ262164:GYA262164 HHV262164:HHW262164 HRR262164:HRS262164 IBN262164:IBO262164 ILJ262164:ILK262164 IVF262164:IVG262164 JFB262164:JFC262164 JOX262164:JOY262164 JYT262164:JYU262164 KIP262164:KIQ262164 KSL262164:KSM262164 LCH262164:LCI262164 LMD262164:LME262164 LVZ262164:LWA262164 MFV262164:MFW262164 MPR262164:MPS262164 MZN262164:MZO262164 NJJ262164:NJK262164 NTF262164:NTG262164 ODB262164:ODC262164 OMX262164:OMY262164 OWT262164:OWU262164 PGP262164:PGQ262164 PQL262164:PQM262164 QAH262164:QAI262164 QKD262164:QKE262164 QTZ262164:QUA262164 RDV262164:RDW262164 RNR262164:RNS262164 RXN262164:RXO262164 SHJ262164:SHK262164 SRF262164:SRG262164 TBB262164:TBC262164 TKX262164:TKY262164 TUT262164:TUU262164 UEP262164:UEQ262164 UOL262164:UOM262164 UYH262164:UYI262164 VID262164:VIE262164 VRZ262164:VSA262164 WBV262164:WBW262164 WLR262164:WLS262164 WVN262164:WVO262164 F327700:G327700 JB327700:JC327700 SX327700:SY327700 ACT327700:ACU327700 AMP327700:AMQ327700 AWL327700:AWM327700 BGH327700:BGI327700 BQD327700:BQE327700 BZZ327700:CAA327700 CJV327700:CJW327700 CTR327700:CTS327700 DDN327700:DDO327700 DNJ327700:DNK327700 DXF327700:DXG327700 EHB327700:EHC327700 EQX327700:EQY327700 FAT327700:FAU327700 FKP327700:FKQ327700 FUL327700:FUM327700 GEH327700:GEI327700 GOD327700:GOE327700 GXZ327700:GYA327700 HHV327700:HHW327700 HRR327700:HRS327700 IBN327700:IBO327700 ILJ327700:ILK327700 IVF327700:IVG327700 JFB327700:JFC327700 JOX327700:JOY327700 JYT327700:JYU327700 KIP327700:KIQ327700 KSL327700:KSM327700 LCH327700:LCI327700 LMD327700:LME327700 LVZ327700:LWA327700 MFV327700:MFW327700 MPR327700:MPS327700 MZN327700:MZO327700 NJJ327700:NJK327700 NTF327700:NTG327700 ODB327700:ODC327700 OMX327700:OMY327700 OWT327700:OWU327700 PGP327700:PGQ327700 PQL327700:PQM327700 QAH327700:QAI327700 QKD327700:QKE327700 QTZ327700:QUA327700 RDV327700:RDW327700 RNR327700:RNS327700 RXN327700:RXO327700 SHJ327700:SHK327700 SRF327700:SRG327700 TBB327700:TBC327700 TKX327700:TKY327700 TUT327700:TUU327700 UEP327700:UEQ327700 UOL327700:UOM327700 UYH327700:UYI327700 VID327700:VIE327700 VRZ327700:VSA327700 WBV327700:WBW327700 WLR327700:WLS327700 WVN327700:WVO327700 F393236:G393236 JB393236:JC393236 SX393236:SY393236 ACT393236:ACU393236 AMP393236:AMQ393236 AWL393236:AWM393236 BGH393236:BGI393236 BQD393236:BQE393236 BZZ393236:CAA393236 CJV393236:CJW393236 CTR393236:CTS393236 DDN393236:DDO393236 DNJ393236:DNK393236 DXF393236:DXG393236 EHB393236:EHC393236 EQX393236:EQY393236 FAT393236:FAU393236 FKP393236:FKQ393236 FUL393236:FUM393236 GEH393236:GEI393236 GOD393236:GOE393236 GXZ393236:GYA393236 HHV393236:HHW393236 HRR393236:HRS393236 IBN393236:IBO393236 ILJ393236:ILK393236 IVF393236:IVG393236 JFB393236:JFC393236 JOX393236:JOY393236 JYT393236:JYU393236 KIP393236:KIQ393236 KSL393236:KSM393236 LCH393236:LCI393236 LMD393236:LME393236 LVZ393236:LWA393236 MFV393236:MFW393236 MPR393236:MPS393236 MZN393236:MZO393236 NJJ393236:NJK393236 NTF393236:NTG393236 ODB393236:ODC393236 OMX393236:OMY393236 OWT393236:OWU393236 PGP393236:PGQ393236 PQL393236:PQM393236 QAH393236:QAI393236 QKD393236:QKE393236 QTZ393236:QUA393236 RDV393236:RDW393236 RNR393236:RNS393236 RXN393236:RXO393236 SHJ393236:SHK393236 SRF393236:SRG393236 TBB393236:TBC393236 TKX393236:TKY393236 TUT393236:TUU393236 UEP393236:UEQ393236 UOL393236:UOM393236 UYH393236:UYI393236 VID393236:VIE393236 VRZ393236:VSA393236 WBV393236:WBW393236 WLR393236:WLS393236 WVN393236:WVO393236 F458772:G458772 JB458772:JC458772 SX458772:SY458772 ACT458772:ACU458772 AMP458772:AMQ458772 AWL458772:AWM458772 BGH458772:BGI458772 BQD458772:BQE458772 BZZ458772:CAA458772 CJV458772:CJW458772 CTR458772:CTS458772 DDN458772:DDO458772 DNJ458772:DNK458772 DXF458772:DXG458772 EHB458772:EHC458772 EQX458772:EQY458772 FAT458772:FAU458772 FKP458772:FKQ458772 FUL458772:FUM458772 GEH458772:GEI458772 GOD458772:GOE458772 GXZ458772:GYA458772 HHV458772:HHW458772 HRR458772:HRS458772 IBN458772:IBO458772 ILJ458772:ILK458772 IVF458772:IVG458772 JFB458772:JFC458772 JOX458772:JOY458772 JYT458772:JYU458772 KIP458772:KIQ458772 KSL458772:KSM458772 LCH458772:LCI458772 LMD458772:LME458772 LVZ458772:LWA458772 MFV458772:MFW458772 MPR458772:MPS458772 MZN458772:MZO458772 NJJ458772:NJK458772 NTF458772:NTG458772 ODB458772:ODC458772 OMX458772:OMY458772 OWT458772:OWU458772 PGP458772:PGQ458772 PQL458772:PQM458772 QAH458772:QAI458772 QKD458772:QKE458772 QTZ458772:QUA458772 RDV458772:RDW458772 RNR458772:RNS458772 RXN458772:RXO458772 SHJ458772:SHK458772 SRF458772:SRG458772 TBB458772:TBC458772 TKX458772:TKY458772 TUT458772:TUU458772 UEP458772:UEQ458772 UOL458772:UOM458772 UYH458772:UYI458772 VID458772:VIE458772 VRZ458772:VSA458772 WBV458772:WBW458772 WLR458772:WLS458772 WVN458772:WVO458772 F524308:G524308 JB524308:JC524308 SX524308:SY524308 ACT524308:ACU524308 AMP524308:AMQ524308 AWL524308:AWM524308 BGH524308:BGI524308 BQD524308:BQE524308 BZZ524308:CAA524308 CJV524308:CJW524308 CTR524308:CTS524308 DDN524308:DDO524308 DNJ524308:DNK524308 DXF524308:DXG524308 EHB524308:EHC524308 EQX524308:EQY524308 FAT524308:FAU524308 FKP524308:FKQ524308 FUL524308:FUM524308 GEH524308:GEI524308 GOD524308:GOE524308 GXZ524308:GYA524308 HHV524308:HHW524308 HRR524308:HRS524308 IBN524308:IBO524308 ILJ524308:ILK524308 IVF524308:IVG524308 JFB524308:JFC524308 JOX524308:JOY524308 JYT524308:JYU524308 KIP524308:KIQ524308 KSL524308:KSM524308 LCH524308:LCI524308 LMD524308:LME524308 LVZ524308:LWA524308 MFV524308:MFW524308 MPR524308:MPS524308 MZN524308:MZO524308 NJJ524308:NJK524308 NTF524308:NTG524308 ODB524308:ODC524308 OMX524308:OMY524308 OWT524308:OWU524308 PGP524308:PGQ524308 PQL524308:PQM524308 QAH524308:QAI524308 QKD524308:QKE524308 QTZ524308:QUA524308 RDV524308:RDW524308 RNR524308:RNS524308 RXN524308:RXO524308 SHJ524308:SHK524308 SRF524308:SRG524308 TBB524308:TBC524308 TKX524308:TKY524308 TUT524308:TUU524308 UEP524308:UEQ524308 UOL524308:UOM524308 UYH524308:UYI524308 VID524308:VIE524308 VRZ524308:VSA524308 WBV524308:WBW524308 WLR524308:WLS524308 WVN524308:WVO524308 F589844:G589844 JB589844:JC589844 SX589844:SY589844 ACT589844:ACU589844 AMP589844:AMQ589844 AWL589844:AWM589844 BGH589844:BGI589844 BQD589844:BQE589844 BZZ589844:CAA589844 CJV589844:CJW589844 CTR589844:CTS589844 DDN589844:DDO589844 DNJ589844:DNK589844 DXF589844:DXG589844 EHB589844:EHC589844 EQX589844:EQY589844 FAT589844:FAU589844 FKP589844:FKQ589844 FUL589844:FUM589844 GEH589844:GEI589844 GOD589844:GOE589844 GXZ589844:GYA589844 HHV589844:HHW589844 HRR589844:HRS589844 IBN589844:IBO589844 ILJ589844:ILK589844 IVF589844:IVG589844 JFB589844:JFC589844 JOX589844:JOY589844 JYT589844:JYU589844 KIP589844:KIQ589844 KSL589844:KSM589844 LCH589844:LCI589844 LMD589844:LME589844 LVZ589844:LWA589844 MFV589844:MFW589844 MPR589844:MPS589844 MZN589844:MZO589844 NJJ589844:NJK589844 NTF589844:NTG589844 ODB589844:ODC589844 OMX589844:OMY589844 OWT589844:OWU589844 PGP589844:PGQ589844 PQL589844:PQM589844 QAH589844:QAI589844 QKD589844:QKE589844 QTZ589844:QUA589844 RDV589844:RDW589844 RNR589844:RNS589844 RXN589844:RXO589844 SHJ589844:SHK589844 SRF589844:SRG589844 TBB589844:TBC589844 TKX589844:TKY589844 TUT589844:TUU589844 UEP589844:UEQ589844 UOL589844:UOM589844 UYH589844:UYI589844 VID589844:VIE589844 VRZ589844:VSA589844 WBV589844:WBW589844 WLR589844:WLS589844 WVN589844:WVO589844 F655380:G655380 JB655380:JC655380 SX655380:SY655380 ACT655380:ACU655380 AMP655380:AMQ655380 AWL655380:AWM655380 BGH655380:BGI655380 BQD655380:BQE655380 BZZ655380:CAA655380 CJV655380:CJW655380 CTR655380:CTS655380 DDN655380:DDO655380 DNJ655380:DNK655380 DXF655380:DXG655380 EHB655380:EHC655380 EQX655380:EQY655380 FAT655380:FAU655380 FKP655380:FKQ655380 FUL655380:FUM655380 GEH655380:GEI655380 GOD655380:GOE655380 GXZ655380:GYA655380 HHV655380:HHW655380 HRR655380:HRS655380 IBN655380:IBO655380 ILJ655380:ILK655380 IVF655380:IVG655380 JFB655380:JFC655380 JOX655380:JOY655380 JYT655380:JYU655380 KIP655380:KIQ655380 KSL655380:KSM655380 LCH655380:LCI655380 LMD655380:LME655380 LVZ655380:LWA655380 MFV655380:MFW655380 MPR655380:MPS655380 MZN655380:MZO655380 NJJ655380:NJK655380 NTF655380:NTG655380 ODB655380:ODC655380 OMX655380:OMY655380 OWT655380:OWU655380 PGP655380:PGQ655380 PQL655380:PQM655380 QAH655380:QAI655380 QKD655380:QKE655380 QTZ655380:QUA655380 RDV655380:RDW655380 RNR655380:RNS655380 RXN655380:RXO655380 SHJ655380:SHK655380 SRF655380:SRG655380 TBB655380:TBC655380 TKX655380:TKY655380 TUT655380:TUU655380 UEP655380:UEQ655380 UOL655380:UOM655380 UYH655380:UYI655380 VID655380:VIE655380 VRZ655380:VSA655380 WBV655380:WBW655380 WLR655380:WLS655380 WVN655380:WVO655380 F720916:G720916 JB720916:JC720916 SX720916:SY720916 ACT720916:ACU720916 AMP720916:AMQ720916 AWL720916:AWM720916 BGH720916:BGI720916 BQD720916:BQE720916 BZZ720916:CAA720916 CJV720916:CJW720916 CTR720916:CTS720916 DDN720916:DDO720916 DNJ720916:DNK720916 DXF720916:DXG720916 EHB720916:EHC720916 EQX720916:EQY720916 FAT720916:FAU720916 FKP720916:FKQ720916 FUL720916:FUM720916 GEH720916:GEI720916 GOD720916:GOE720916 GXZ720916:GYA720916 HHV720916:HHW720916 HRR720916:HRS720916 IBN720916:IBO720916 ILJ720916:ILK720916 IVF720916:IVG720916 JFB720916:JFC720916 JOX720916:JOY720916 JYT720916:JYU720916 KIP720916:KIQ720916 KSL720916:KSM720916 LCH720916:LCI720916 LMD720916:LME720916 LVZ720916:LWA720916 MFV720916:MFW720916 MPR720916:MPS720916 MZN720916:MZO720916 NJJ720916:NJK720916 NTF720916:NTG720916 ODB720916:ODC720916 OMX720916:OMY720916 OWT720916:OWU720916 PGP720916:PGQ720916 PQL720916:PQM720916 QAH720916:QAI720916 QKD720916:QKE720916 QTZ720916:QUA720916 RDV720916:RDW720916 RNR720916:RNS720916 RXN720916:RXO720916 SHJ720916:SHK720916 SRF720916:SRG720916 TBB720916:TBC720916 TKX720916:TKY720916 TUT720916:TUU720916 UEP720916:UEQ720916 UOL720916:UOM720916 UYH720916:UYI720916 VID720916:VIE720916 VRZ720916:VSA720916 WBV720916:WBW720916 WLR720916:WLS720916 WVN720916:WVO720916 F786452:G786452 JB786452:JC786452 SX786452:SY786452 ACT786452:ACU786452 AMP786452:AMQ786452 AWL786452:AWM786452 BGH786452:BGI786452 BQD786452:BQE786452 BZZ786452:CAA786452 CJV786452:CJW786452 CTR786452:CTS786452 DDN786452:DDO786452 DNJ786452:DNK786452 DXF786452:DXG786452 EHB786452:EHC786452 EQX786452:EQY786452 FAT786452:FAU786452 FKP786452:FKQ786452 FUL786452:FUM786452 GEH786452:GEI786452 GOD786452:GOE786452 GXZ786452:GYA786452 HHV786452:HHW786452 HRR786452:HRS786452 IBN786452:IBO786452 ILJ786452:ILK786452 IVF786452:IVG786452 JFB786452:JFC786452 JOX786452:JOY786452 JYT786452:JYU786452 KIP786452:KIQ786452 KSL786452:KSM786452 LCH786452:LCI786452 LMD786452:LME786452 LVZ786452:LWA786452 MFV786452:MFW786452 MPR786452:MPS786452 MZN786452:MZO786452 NJJ786452:NJK786452 NTF786452:NTG786452 ODB786452:ODC786452 OMX786452:OMY786452 OWT786452:OWU786452 PGP786452:PGQ786452 PQL786452:PQM786452 QAH786452:QAI786452 QKD786452:QKE786452 QTZ786452:QUA786452 RDV786452:RDW786452 RNR786452:RNS786452 RXN786452:RXO786452 SHJ786452:SHK786452 SRF786452:SRG786452 TBB786452:TBC786452 TKX786452:TKY786452 TUT786452:TUU786452 UEP786452:UEQ786452 UOL786452:UOM786452 UYH786452:UYI786452 VID786452:VIE786452 VRZ786452:VSA786452 WBV786452:WBW786452 WLR786452:WLS786452 WVN786452:WVO786452 F851988:G851988 JB851988:JC851988 SX851988:SY851988 ACT851988:ACU851988 AMP851988:AMQ851988 AWL851988:AWM851988 BGH851988:BGI851988 BQD851988:BQE851988 BZZ851988:CAA851988 CJV851988:CJW851988 CTR851988:CTS851988 DDN851988:DDO851988 DNJ851988:DNK851988 DXF851988:DXG851988 EHB851988:EHC851988 EQX851988:EQY851988 FAT851988:FAU851988 FKP851988:FKQ851988 FUL851988:FUM851988 GEH851988:GEI851988 GOD851988:GOE851988 GXZ851988:GYA851988 HHV851988:HHW851988 HRR851988:HRS851988 IBN851988:IBO851988 ILJ851988:ILK851988 IVF851988:IVG851988 JFB851988:JFC851988 JOX851988:JOY851988 JYT851988:JYU851988 KIP851988:KIQ851988 KSL851988:KSM851988 LCH851988:LCI851988 LMD851988:LME851988 LVZ851988:LWA851988 MFV851988:MFW851988 MPR851988:MPS851988 MZN851988:MZO851988 NJJ851988:NJK851988 NTF851988:NTG851988 ODB851988:ODC851988 OMX851988:OMY851988 OWT851988:OWU851988 PGP851988:PGQ851988 PQL851988:PQM851988 QAH851988:QAI851988 QKD851988:QKE851988 QTZ851988:QUA851988 RDV851988:RDW851988 RNR851988:RNS851988 RXN851988:RXO851988 SHJ851988:SHK851988 SRF851988:SRG851988 TBB851988:TBC851988 TKX851988:TKY851988 TUT851988:TUU851988 UEP851988:UEQ851988 UOL851988:UOM851988 UYH851988:UYI851988 VID851988:VIE851988 VRZ851988:VSA851988 WBV851988:WBW851988 WLR851988:WLS851988 WVN851988:WVO851988 F917524:G917524 JB917524:JC917524 SX917524:SY917524 ACT917524:ACU917524 AMP917524:AMQ917524 AWL917524:AWM917524 BGH917524:BGI917524 BQD917524:BQE917524 BZZ917524:CAA917524 CJV917524:CJW917524 CTR917524:CTS917524 DDN917524:DDO917524 DNJ917524:DNK917524 DXF917524:DXG917524 EHB917524:EHC917524 EQX917524:EQY917524 FAT917524:FAU917524 FKP917524:FKQ917524 FUL917524:FUM917524 GEH917524:GEI917524 GOD917524:GOE917524 GXZ917524:GYA917524 HHV917524:HHW917524 HRR917524:HRS917524 IBN917524:IBO917524 ILJ917524:ILK917524 IVF917524:IVG917524 JFB917524:JFC917524 JOX917524:JOY917524 JYT917524:JYU917524 KIP917524:KIQ917524 KSL917524:KSM917524 LCH917524:LCI917524 LMD917524:LME917524 LVZ917524:LWA917524 MFV917524:MFW917524 MPR917524:MPS917524 MZN917524:MZO917524 NJJ917524:NJK917524 NTF917524:NTG917524 ODB917524:ODC917524 OMX917524:OMY917524 OWT917524:OWU917524 PGP917524:PGQ917524 PQL917524:PQM917524 QAH917524:QAI917524 QKD917524:QKE917524 QTZ917524:QUA917524 RDV917524:RDW917524 RNR917524:RNS917524 RXN917524:RXO917524 SHJ917524:SHK917524 SRF917524:SRG917524 TBB917524:TBC917524 TKX917524:TKY917524 TUT917524:TUU917524 UEP917524:UEQ917524 UOL917524:UOM917524 UYH917524:UYI917524 VID917524:VIE917524 VRZ917524:VSA917524 WBV917524:WBW917524 WLR917524:WLS917524 WVN917524:WVO917524 F983060:G983060 JB983060:JC983060 SX983060:SY983060 ACT983060:ACU983060 AMP983060:AMQ983060 AWL983060:AWM983060 BGH983060:BGI983060 BQD983060:BQE983060 BZZ983060:CAA983060 CJV983060:CJW983060 CTR983060:CTS983060 DDN983060:DDO983060 DNJ983060:DNK983060 DXF983060:DXG983060 EHB983060:EHC983060 EQX983060:EQY983060 FAT983060:FAU983060 FKP983060:FKQ983060 FUL983060:FUM983060 GEH983060:GEI983060 GOD983060:GOE983060 GXZ983060:GYA983060 HHV983060:HHW983060 HRR983060:HRS983060 IBN983060:IBO983060 ILJ983060:ILK983060 IVF983060:IVG983060 JFB983060:JFC983060 JOX983060:JOY983060 JYT983060:JYU983060 KIP983060:KIQ983060 KSL983060:KSM983060 LCH983060:LCI983060 LMD983060:LME983060 LVZ983060:LWA983060 MFV983060:MFW983060 MPR983060:MPS983060 MZN983060:MZO983060 NJJ983060:NJK983060 NTF983060:NTG983060 ODB983060:ODC983060 OMX983060:OMY983060 OWT983060:OWU983060 PGP983060:PGQ983060 PQL983060:PQM983060 QAH983060:QAI983060 QKD983060:QKE983060 QTZ983060:QUA983060 RDV983060:RDW983060 RNR983060:RNS983060 RXN983060:RXO983060 SHJ983060:SHK983060 SRF983060:SRG983060 TBB983060:TBC983060 TKX983060:TKY983060 TUT983060:TUU983060 UEP983060:UEQ983060 UOL983060:UOM983060 UYH983060:UYI983060 VID983060:VIE983060 VRZ983060:VSA983060 WBV983060:WBW983060 WLR983060:WLS983060 WVN983060:WVO983060 B20 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B65556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B131092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B196628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B262164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B327700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B393236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B458772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B524308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B589844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B655380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B720916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B786452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B851988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B917524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B983060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J20 JF20 TB20 ACX20 AMT20 AWP20 BGL20 BQH20 CAD20 CJZ20 CTV20 DDR20 DNN20 DXJ20 EHF20 ERB20 FAX20 FKT20 FUP20 GEL20 GOH20 GYD20 HHZ20 HRV20 IBR20 ILN20 IVJ20 JFF20 JPB20 JYX20 KIT20 KSP20 LCL20 LMH20 LWD20 MFZ20 MPV20 MZR20 NJN20 NTJ20 ODF20 ONB20 OWX20 PGT20 PQP20 QAL20 QKH20 QUD20 RDZ20 RNV20 RXR20 SHN20 SRJ20 TBF20 TLB20 TUX20 UET20 UOP20 UYL20 VIH20 VSD20 WBZ20 WLV20 WVR20 J65556 JF65556 TB65556 ACX65556 AMT65556 AWP65556 BGL65556 BQH65556 CAD65556 CJZ65556 CTV65556 DDR65556 DNN65556 DXJ65556 EHF65556 ERB65556 FAX65556 FKT65556 FUP65556 GEL65556 GOH65556 GYD65556 HHZ65556 HRV65556 IBR65556 ILN65556 IVJ65556 JFF65556 JPB65556 JYX65556 KIT65556 KSP65556 LCL65556 LMH65556 LWD65556 MFZ65556 MPV65556 MZR65556 NJN65556 NTJ65556 ODF65556 ONB65556 OWX65556 PGT65556 PQP65556 QAL65556 QKH65556 QUD65556 RDZ65556 RNV65556 RXR65556 SHN65556 SRJ65556 TBF65556 TLB65556 TUX65556 UET65556 UOP65556 UYL65556 VIH65556 VSD65556 WBZ65556 WLV65556 WVR65556 J131092 JF131092 TB131092 ACX131092 AMT131092 AWP131092 BGL131092 BQH131092 CAD131092 CJZ131092 CTV131092 DDR131092 DNN131092 DXJ131092 EHF131092 ERB131092 FAX131092 FKT131092 FUP131092 GEL131092 GOH131092 GYD131092 HHZ131092 HRV131092 IBR131092 ILN131092 IVJ131092 JFF131092 JPB131092 JYX131092 KIT131092 KSP131092 LCL131092 LMH131092 LWD131092 MFZ131092 MPV131092 MZR131092 NJN131092 NTJ131092 ODF131092 ONB131092 OWX131092 PGT131092 PQP131092 QAL131092 QKH131092 QUD131092 RDZ131092 RNV131092 RXR131092 SHN131092 SRJ131092 TBF131092 TLB131092 TUX131092 UET131092 UOP131092 UYL131092 VIH131092 VSD131092 WBZ131092 WLV131092 WVR131092 J196628 JF196628 TB196628 ACX196628 AMT196628 AWP196628 BGL196628 BQH196628 CAD196628 CJZ196628 CTV196628 DDR196628 DNN196628 DXJ196628 EHF196628 ERB196628 FAX196628 FKT196628 FUP196628 GEL196628 GOH196628 GYD196628 HHZ196628 HRV196628 IBR196628 ILN196628 IVJ196628 JFF196628 JPB196628 JYX196628 KIT196628 KSP196628 LCL196628 LMH196628 LWD196628 MFZ196628 MPV196628 MZR196628 NJN196628 NTJ196628 ODF196628 ONB196628 OWX196628 PGT196628 PQP196628 QAL196628 QKH196628 QUD196628 RDZ196628 RNV196628 RXR196628 SHN196628 SRJ196628 TBF196628 TLB196628 TUX196628 UET196628 UOP196628 UYL196628 VIH196628 VSD196628 WBZ196628 WLV196628 WVR196628 J262164 JF262164 TB262164 ACX262164 AMT262164 AWP262164 BGL262164 BQH262164 CAD262164 CJZ262164 CTV262164 DDR262164 DNN262164 DXJ262164 EHF262164 ERB262164 FAX262164 FKT262164 FUP262164 GEL262164 GOH262164 GYD262164 HHZ262164 HRV262164 IBR262164 ILN262164 IVJ262164 JFF262164 JPB262164 JYX262164 KIT262164 KSP262164 LCL262164 LMH262164 LWD262164 MFZ262164 MPV262164 MZR262164 NJN262164 NTJ262164 ODF262164 ONB262164 OWX262164 PGT262164 PQP262164 QAL262164 QKH262164 QUD262164 RDZ262164 RNV262164 RXR262164 SHN262164 SRJ262164 TBF262164 TLB262164 TUX262164 UET262164 UOP262164 UYL262164 VIH262164 VSD262164 WBZ262164 WLV262164 WVR262164 J327700 JF327700 TB327700 ACX327700 AMT327700 AWP327700 BGL327700 BQH327700 CAD327700 CJZ327700 CTV327700 DDR327700 DNN327700 DXJ327700 EHF327700 ERB327700 FAX327700 FKT327700 FUP327700 GEL327700 GOH327700 GYD327700 HHZ327700 HRV327700 IBR327700 ILN327700 IVJ327700 JFF327700 JPB327700 JYX327700 KIT327700 KSP327700 LCL327700 LMH327700 LWD327700 MFZ327700 MPV327700 MZR327700 NJN327700 NTJ327700 ODF327700 ONB327700 OWX327700 PGT327700 PQP327700 QAL327700 QKH327700 QUD327700 RDZ327700 RNV327700 RXR327700 SHN327700 SRJ327700 TBF327700 TLB327700 TUX327700 UET327700 UOP327700 UYL327700 VIH327700 VSD327700 WBZ327700 WLV327700 WVR327700 J393236 JF393236 TB393236 ACX393236 AMT393236 AWP393236 BGL393236 BQH393236 CAD393236 CJZ393236 CTV393236 DDR393236 DNN393236 DXJ393236 EHF393236 ERB393236 FAX393236 FKT393236 FUP393236 GEL393236 GOH393236 GYD393236 HHZ393236 HRV393236 IBR393236 ILN393236 IVJ393236 JFF393236 JPB393236 JYX393236 KIT393236 KSP393236 LCL393236 LMH393236 LWD393236 MFZ393236 MPV393236 MZR393236 NJN393236 NTJ393236 ODF393236 ONB393236 OWX393236 PGT393236 PQP393236 QAL393236 QKH393236 QUD393236 RDZ393236 RNV393236 RXR393236 SHN393236 SRJ393236 TBF393236 TLB393236 TUX393236 UET393236 UOP393236 UYL393236 VIH393236 VSD393236 WBZ393236 WLV393236 WVR393236 J458772 JF458772 TB458772 ACX458772 AMT458772 AWP458772 BGL458772 BQH458772 CAD458772 CJZ458772 CTV458772 DDR458772 DNN458772 DXJ458772 EHF458772 ERB458772 FAX458772 FKT458772 FUP458772 GEL458772 GOH458772 GYD458772 HHZ458772 HRV458772 IBR458772 ILN458772 IVJ458772 JFF458772 JPB458772 JYX458772 KIT458772 KSP458772 LCL458772 LMH458772 LWD458772 MFZ458772 MPV458772 MZR458772 NJN458772 NTJ458772 ODF458772 ONB458772 OWX458772 PGT458772 PQP458772 QAL458772 QKH458772 QUD458772 RDZ458772 RNV458772 RXR458772 SHN458772 SRJ458772 TBF458772 TLB458772 TUX458772 UET458772 UOP458772 UYL458772 VIH458772 VSD458772 WBZ458772 WLV458772 WVR458772 J524308 JF524308 TB524308 ACX524308 AMT524308 AWP524308 BGL524308 BQH524308 CAD524308 CJZ524308 CTV524308 DDR524308 DNN524308 DXJ524308 EHF524308 ERB524308 FAX524308 FKT524308 FUP524308 GEL524308 GOH524308 GYD524308 HHZ524308 HRV524308 IBR524308 ILN524308 IVJ524308 JFF524308 JPB524308 JYX524308 KIT524308 KSP524308 LCL524308 LMH524308 LWD524308 MFZ524308 MPV524308 MZR524308 NJN524308 NTJ524308 ODF524308 ONB524308 OWX524308 PGT524308 PQP524308 QAL524308 QKH524308 QUD524308 RDZ524308 RNV524308 RXR524308 SHN524308 SRJ524308 TBF524308 TLB524308 TUX524308 UET524308 UOP524308 UYL524308 VIH524308 VSD524308 WBZ524308 WLV524308 WVR524308 J589844 JF589844 TB589844 ACX589844 AMT589844 AWP589844 BGL589844 BQH589844 CAD589844 CJZ589844 CTV589844 DDR589844 DNN589844 DXJ589844 EHF589844 ERB589844 FAX589844 FKT589844 FUP589844 GEL589844 GOH589844 GYD589844 HHZ589844 HRV589844 IBR589844 ILN589844 IVJ589844 JFF589844 JPB589844 JYX589844 KIT589844 KSP589844 LCL589844 LMH589844 LWD589844 MFZ589844 MPV589844 MZR589844 NJN589844 NTJ589844 ODF589844 ONB589844 OWX589844 PGT589844 PQP589844 QAL589844 QKH589844 QUD589844 RDZ589844 RNV589844 RXR589844 SHN589844 SRJ589844 TBF589844 TLB589844 TUX589844 UET589844 UOP589844 UYL589844 VIH589844 VSD589844 WBZ589844 WLV589844 WVR589844 J655380 JF655380 TB655380 ACX655380 AMT655380 AWP655380 BGL655380 BQH655380 CAD655380 CJZ655380 CTV655380 DDR655380 DNN655380 DXJ655380 EHF655380 ERB655380 FAX655380 FKT655380 FUP655380 GEL655380 GOH655380 GYD655380 HHZ655380 HRV655380 IBR655380 ILN655380 IVJ655380 JFF655380 JPB655380 JYX655380 KIT655380 KSP655380 LCL655380 LMH655380 LWD655380 MFZ655380 MPV655380 MZR655380 NJN655380 NTJ655380 ODF655380 ONB655380 OWX655380 PGT655380 PQP655380 QAL655380 QKH655380 QUD655380 RDZ655380 RNV655380 RXR655380 SHN655380 SRJ655380 TBF655380 TLB655380 TUX655380 UET655380 UOP655380 UYL655380 VIH655380 VSD655380 WBZ655380 WLV655380 WVR655380 J720916 JF720916 TB720916 ACX720916 AMT720916 AWP720916 BGL720916 BQH720916 CAD720916 CJZ720916 CTV720916 DDR720916 DNN720916 DXJ720916 EHF720916 ERB720916 FAX720916 FKT720916 FUP720916 GEL720916 GOH720916 GYD720916 HHZ720916 HRV720916 IBR720916 ILN720916 IVJ720916 JFF720916 JPB720916 JYX720916 KIT720916 KSP720916 LCL720916 LMH720916 LWD720916 MFZ720916 MPV720916 MZR720916 NJN720916 NTJ720916 ODF720916 ONB720916 OWX720916 PGT720916 PQP720916 QAL720916 QKH720916 QUD720916 RDZ720916 RNV720916 RXR720916 SHN720916 SRJ720916 TBF720916 TLB720916 TUX720916 UET720916 UOP720916 UYL720916 VIH720916 VSD720916 WBZ720916 WLV720916 WVR720916 J786452 JF786452 TB786452 ACX786452 AMT786452 AWP786452 BGL786452 BQH786452 CAD786452 CJZ786452 CTV786452 DDR786452 DNN786452 DXJ786452 EHF786452 ERB786452 FAX786452 FKT786452 FUP786452 GEL786452 GOH786452 GYD786452 HHZ786452 HRV786452 IBR786452 ILN786452 IVJ786452 JFF786452 JPB786452 JYX786452 KIT786452 KSP786452 LCL786452 LMH786452 LWD786452 MFZ786452 MPV786452 MZR786452 NJN786452 NTJ786452 ODF786452 ONB786452 OWX786452 PGT786452 PQP786452 QAL786452 QKH786452 QUD786452 RDZ786452 RNV786452 RXR786452 SHN786452 SRJ786452 TBF786452 TLB786452 TUX786452 UET786452 UOP786452 UYL786452 VIH786452 VSD786452 WBZ786452 WLV786452 WVR786452 J851988 JF851988 TB851988 ACX851988 AMT851988 AWP851988 BGL851988 BQH851988 CAD851988 CJZ851988 CTV851988 DDR851988 DNN851988 DXJ851988 EHF851988 ERB851988 FAX851988 FKT851988 FUP851988 GEL851988 GOH851988 GYD851988 HHZ851988 HRV851988 IBR851988 ILN851988 IVJ851988 JFF851988 JPB851988 JYX851988 KIT851988 KSP851988 LCL851988 LMH851988 LWD851988 MFZ851988 MPV851988 MZR851988 NJN851988 NTJ851988 ODF851988 ONB851988 OWX851988 PGT851988 PQP851988 QAL851988 QKH851988 QUD851988 RDZ851988 RNV851988 RXR851988 SHN851988 SRJ851988 TBF851988 TLB851988 TUX851988 UET851988 UOP851988 UYL851988 VIH851988 VSD851988 WBZ851988 WLV851988 WVR851988 J917524 JF917524 TB917524 ACX917524 AMT917524 AWP917524 BGL917524 BQH917524 CAD917524 CJZ917524 CTV917524 DDR917524 DNN917524 DXJ917524 EHF917524 ERB917524 FAX917524 FKT917524 FUP917524 GEL917524 GOH917524 GYD917524 HHZ917524 HRV917524 IBR917524 ILN917524 IVJ917524 JFF917524 JPB917524 JYX917524 KIT917524 KSP917524 LCL917524 LMH917524 LWD917524 MFZ917524 MPV917524 MZR917524 NJN917524 NTJ917524 ODF917524 ONB917524 OWX917524 PGT917524 PQP917524 QAL917524 QKH917524 QUD917524 RDZ917524 RNV917524 RXR917524 SHN917524 SRJ917524 TBF917524 TLB917524 TUX917524 UET917524 UOP917524 UYL917524 VIH917524 VSD917524 WBZ917524 WLV917524 WVR917524 J983060 JF983060 TB983060 ACX983060 AMT983060 AWP983060 BGL983060 BQH983060 CAD983060 CJZ983060 CTV983060 DDR983060 DNN983060 DXJ983060 EHF983060 ERB983060 FAX983060 FKT983060 FUP983060 GEL983060 GOH983060 GYD983060 HHZ983060 HRV983060 IBR983060 ILN983060 IVJ983060 JFF983060 JPB983060 JYX983060 KIT983060 KSP983060 LCL983060 LMH983060 LWD983060 MFZ983060 MPV983060 MZR983060 NJN983060 NTJ983060 ODF983060 ONB983060 OWX983060 PGT983060 PQP983060 QAL983060 QKH983060 QUD983060 RDZ983060 RNV983060 RXR983060 SHN983060 SRJ983060 TBF983060 TLB983060 TUX983060 UET983060 UOP983060 UYL983060 VIH983060 VSD983060 WBZ983060 WLV983060 WVR983060 F18:G18 JB18:JC18 SX18:SY18 ACT18:ACU18 AMP18:AMQ18 AWL18:AWM18 BGH18:BGI18 BQD18:BQE18 BZZ18:CAA18 CJV18:CJW18 CTR18:CTS18 DDN18:DDO18 DNJ18:DNK18 DXF18:DXG18 EHB18:EHC18 EQX18:EQY18 FAT18:FAU18 FKP18:FKQ18 FUL18:FUM18 GEH18:GEI18 GOD18:GOE18 GXZ18:GYA18 HHV18:HHW18 HRR18:HRS18 IBN18:IBO18 ILJ18:ILK18 IVF18:IVG18 JFB18:JFC18 JOX18:JOY18 JYT18:JYU18 KIP18:KIQ18 KSL18:KSM18 LCH18:LCI18 LMD18:LME18 LVZ18:LWA18 MFV18:MFW18 MPR18:MPS18 MZN18:MZO18 NJJ18:NJK18 NTF18:NTG18 ODB18:ODC18 OMX18:OMY18 OWT18:OWU18 PGP18:PGQ18 PQL18:PQM18 QAH18:QAI18 QKD18:QKE18 QTZ18:QUA18 RDV18:RDW18 RNR18:RNS18 RXN18:RXO18 SHJ18:SHK18 SRF18:SRG18 TBB18:TBC18 TKX18:TKY18 TUT18:TUU18 UEP18:UEQ18 UOL18:UOM18 UYH18:UYI18 VID18:VIE18 VRZ18:VSA18 WBV18:WBW18 WLR18:WLS18 WVN18:WVO18 F65554:G65554 JB65554:JC65554 SX65554:SY65554 ACT65554:ACU65554 AMP65554:AMQ65554 AWL65554:AWM65554 BGH65554:BGI65554 BQD65554:BQE65554 BZZ65554:CAA65554 CJV65554:CJW65554 CTR65554:CTS65554 DDN65554:DDO65554 DNJ65554:DNK65554 DXF65554:DXG65554 EHB65554:EHC65554 EQX65554:EQY65554 FAT65554:FAU65554 FKP65554:FKQ65554 FUL65554:FUM65554 GEH65554:GEI65554 GOD65554:GOE65554 GXZ65554:GYA65554 HHV65554:HHW65554 HRR65554:HRS65554 IBN65554:IBO65554 ILJ65554:ILK65554 IVF65554:IVG65554 JFB65554:JFC65554 JOX65554:JOY65554 JYT65554:JYU65554 KIP65554:KIQ65554 KSL65554:KSM65554 LCH65554:LCI65554 LMD65554:LME65554 LVZ65554:LWA65554 MFV65554:MFW65554 MPR65554:MPS65554 MZN65554:MZO65554 NJJ65554:NJK65554 NTF65554:NTG65554 ODB65554:ODC65554 OMX65554:OMY65554 OWT65554:OWU65554 PGP65554:PGQ65554 PQL65554:PQM65554 QAH65554:QAI65554 QKD65554:QKE65554 QTZ65554:QUA65554 RDV65554:RDW65554 RNR65554:RNS65554 RXN65554:RXO65554 SHJ65554:SHK65554 SRF65554:SRG65554 TBB65554:TBC65554 TKX65554:TKY65554 TUT65554:TUU65554 UEP65554:UEQ65554 UOL65554:UOM65554 UYH65554:UYI65554 VID65554:VIE65554 VRZ65554:VSA65554 WBV65554:WBW65554 WLR65554:WLS65554 WVN65554:WVO65554 F131090:G131090 JB131090:JC131090 SX131090:SY131090 ACT131090:ACU131090 AMP131090:AMQ131090 AWL131090:AWM131090 BGH131090:BGI131090 BQD131090:BQE131090 BZZ131090:CAA131090 CJV131090:CJW131090 CTR131090:CTS131090 DDN131090:DDO131090 DNJ131090:DNK131090 DXF131090:DXG131090 EHB131090:EHC131090 EQX131090:EQY131090 FAT131090:FAU131090 FKP131090:FKQ131090 FUL131090:FUM131090 GEH131090:GEI131090 GOD131090:GOE131090 GXZ131090:GYA131090 HHV131090:HHW131090 HRR131090:HRS131090 IBN131090:IBO131090 ILJ131090:ILK131090 IVF131090:IVG131090 JFB131090:JFC131090 JOX131090:JOY131090 JYT131090:JYU131090 KIP131090:KIQ131090 KSL131090:KSM131090 LCH131090:LCI131090 LMD131090:LME131090 LVZ131090:LWA131090 MFV131090:MFW131090 MPR131090:MPS131090 MZN131090:MZO131090 NJJ131090:NJK131090 NTF131090:NTG131090 ODB131090:ODC131090 OMX131090:OMY131090 OWT131090:OWU131090 PGP131090:PGQ131090 PQL131090:PQM131090 QAH131090:QAI131090 QKD131090:QKE131090 QTZ131090:QUA131090 RDV131090:RDW131090 RNR131090:RNS131090 RXN131090:RXO131090 SHJ131090:SHK131090 SRF131090:SRG131090 TBB131090:TBC131090 TKX131090:TKY131090 TUT131090:TUU131090 UEP131090:UEQ131090 UOL131090:UOM131090 UYH131090:UYI131090 VID131090:VIE131090 VRZ131090:VSA131090 WBV131090:WBW131090 WLR131090:WLS131090 WVN131090:WVO131090 F196626:G196626 JB196626:JC196626 SX196626:SY196626 ACT196626:ACU196626 AMP196626:AMQ196626 AWL196626:AWM196626 BGH196626:BGI196626 BQD196626:BQE196626 BZZ196626:CAA196626 CJV196626:CJW196626 CTR196626:CTS196626 DDN196626:DDO196626 DNJ196626:DNK196626 DXF196626:DXG196626 EHB196626:EHC196626 EQX196626:EQY196626 FAT196626:FAU196626 FKP196626:FKQ196626 FUL196626:FUM196626 GEH196626:GEI196626 GOD196626:GOE196626 GXZ196626:GYA196626 HHV196626:HHW196626 HRR196626:HRS196626 IBN196626:IBO196626 ILJ196626:ILK196626 IVF196626:IVG196626 JFB196626:JFC196626 JOX196626:JOY196626 JYT196626:JYU196626 KIP196626:KIQ196626 KSL196626:KSM196626 LCH196626:LCI196626 LMD196626:LME196626 LVZ196626:LWA196626 MFV196626:MFW196626 MPR196626:MPS196626 MZN196626:MZO196626 NJJ196626:NJK196626 NTF196626:NTG196626 ODB196626:ODC196626 OMX196626:OMY196626 OWT196626:OWU196626 PGP196626:PGQ196626 PQL196626:PQM196626 QAH196626:QAI196626 QKD196626:QKE196626 QTZ196626:QUA196626 RDV196626:RDW196626 RNR196626:RNS196626 RXN196626:RXO196626 SHJ196626:SHK196626 SRF196626:SRG196626 TBB196626:TBC196626 TKX196626:TKY196626 TUT196626:TUU196626 UEP196626:UEQ196626 UOL196626:UOM196626 UYH196626:UYI196626 VID196626:VIE196626 VRZ196626:VSA196626 WBV196626:WBW196626 WLR196626:WLS196626 WVN196626:WVO196626 F262162:G262162 JB262162:JC262162 SX262162:SY262162 ACT262162:ACU262162 AMP262162:AMQ262162 AWL262162:AWM262162 BGH262162:BGI262162 BQD262162:BQE262162 BZZ262162:CAA262162 CJV262162:CJW262162 CTR262162:CTS262162 DDN262162:DDO262162 DNJ262162:DNK262162 DXF262162:DXG262162 EHB262162:EHC262162 EQX262162:EQY262162 FAT262162:FAU262162 FKP262162:FKQ262162 FUL262162:FUM262162 GEH262162:GEI262162 GOD262162:GOE262162 GXZ262162:GYA262162 HHV262162:HHW262162 HRR262162:HRS262162 IBN262162:IBO262162 ILJ262162:ILK262162 IVF262162:IVG262162 JFB262162:JFC262162 JOX262162:JOY262162 JYT262162:JYU262162 KIP262162:KIQ262162 KSL262162:KSM262162 LCH262162:LCI262162 LMD262162:LME262162 LVZ262162:LWA262162 MFV262162:MFW262162 MPR262162:MPS262162 MZN262162:MZO262162 NJJ262162:NJK262162 NTF262162:NTG262162 ODB262162:ODC262162 OMX262162:OMY262162 OWT262162:OWU262162 PGP262162:PGQ262162 PQL262162:PQM262162 QAH262162:QAI262162 QKD262162:QKE262162 QTZ262162:QUA262162 RDV262162:RDW262162 RNR262162:RNS262162 RXN262162:RXO262162 SHJ262162:SHK262162 SRF262162:SRG262162 TBB262162:TBC262162 TKX262162:TKY262162 TUT262162:TUU262162 UEP262162:UEQ262162 UOL262162:UOM262162 UYH262162:UYI262162 VID262162:VIE262162 VRZ262162:VSA262162 WBV262162:WBW262162 WLR262162:WLS262162 WVN262162:WVO262162 F327698:G327698 JB327698:JC327698 SX327698:SY327698 ACT327698:ACU327698 AMP327698:AMQ327698 AWL327698:AWM327698 BGH327698:BGI327698 BQD327698:BQE327698 BZZ327698:CAA327698 CJV327698:CJW327698 CTR327698:CTS327698 DDN327698:DDO327698 DNJ327698:DNK327698 DXF327698:DXG327698 EHB327698:EHC327698 EQX327698:EQY327698 FAT327698:FAU327698 FKP327698:FKQ327698 FUL327698:FUM327698 GEH327698:GEI327698 GOD327698:GOE327698 GXZ327698:GYA327698 HHV327698:HHW327698 HRR327698:HRS327698 IBN327698:IBO327698 ILJ327698:ILK327698 IVF327698:IVG327698 JFB327698:JFC327698 JOX327698:JOY327698 JYT327698:JYU327698 KIP327698:KIQ327698 KSL327698:KSM327698 LCH327698:LCI327698 LMD327698:LME327698 LVZ327698:LWA327698 MFV327698:MFW327698 MPR327698:MPS327698 MZN327698:MZO327698 NJJ327698:NJK327698 NTF327698:NTG327698 ODB327698:ODC327698 OMX327698:OMY327698 OWT327698:OWU327698 PGP327698:PGQ327698 PQL327698:PQM327698 QAH327698:QAI327698 QKD327698:QKE327698 QTZ327698:QUA327698 RDV327698:RDW327698 RNR327698:RNS327698 RXN327698:RXO327698 SHJ327698:SHK327698 SRF327698:SRG327698 TBB327698:TBC327698 TKX327698:TKY327698 TUT327698:TUU327698 UEP327698:UEQ327698 UOL327698:UOM327698 UYH327698:UYI327698 VID327698:VIE327698 VRZ327698:VSA327698 WBV327698:WBW327698 WLR327698:WLS327698 WVN327698:WVO327698 F393234:G393234 JB393234:JC393234 SX393234:SY393234 ACT393234:ACU393234 AMP393234:AMQ393234 AWL393234:AWM393234 BGH393234:BGI393234 BQD393234:BQE393234 BZZ393234:CAA393234 CJV393234:CJW393234 CTR393234:CTS393234 DDN393234:DDO393234 DNJ393234:DNK393234 DXF393234:DXG393234 EHB393234:EHC393234 EQX393234:EQY393234 FAT393234:FAU393234 FKP393234:FKQ393234 FUL393234:FUM393234 GEH393234:GEI393234 GOD393234:GOE393234 GXZ393234:GYA393234 HHV393234:HHW393234 HRR393234:HRS393234 IBN393234:IBO393234 ILJ393234:ILK393234 IVF393234:IVG393234 JFB393234:JFC393234 JOX393234:JOY393234 JYT393234:JYU393234 KIP393234:KIQ393234 KSL393234:KSM393234 LCH393234:LCI393234 LMD393234:LME393234 LVZ393234:LWA393234 MFV393234:MFW393234 MPR393234:MPS393234 MZN393234:MZO393234 NJJ393234:NJK393234 NTF393234:NTG393234 ODB393234:ODC393234 OMX393234:OMY393234 OWT393234:OWU393234 PGP393234:PGQ393234 PQL393234:PQM393234 QAH393234:QAI393234 QKD393234:QKE393234 QTZ393234:QUA393234 RDV393234:RDW393234 RNR393234:RNS393234 RXN393234:RXO393234 SHJ393234:SHK393234 SRF393234:SRG393234 TBB393234:TBC393234 TKX393234:TKY393234 TUT393234:TUU393234 UEP393234:UEQ393234 UOL393234:UOM393234 UYH393234:UYI393234 VID393234:VIE393234 VRZ393234:VSA393234 WBV393234:WBW393234 WLR393234:WLS393234 WVN393234:WVO393234 F458770:G458770 JB458770:JC458770 SX458770:SY458770 ACT458770:ACU458770 AMP458770:AMQ458770 AWL458770:AWM458770 BGH458770:BGI458770 BQD458770:BQE458770 BZZ458770:CAA458770 CJV458770:CJW458770 CTR458770:CTS458770 DDN458770:DDO458770 DNJ458770:DNK458770 DXF458770:DXG458770 EHB458770:EHC458770 EQX458770:EQY458770 FAT458770:FAU458770 FKP458770:FKQ458770 FUL458770:FUM458770 GEH458770:GEI458770 GOD458770:GOE458770 GXZ458770:GYA458770 HHV458770:HHW458770 HRR458770:HRS458770 IBN458770:IBO458770 ILJ458770:ILK458770 IVF458770:IVG458770 JFB458770:JFC458770 JOX458770:JOY458770 JYT458770:JYU458770 KIP458770:KIQ458770 KSL458770:KSM458770 LCH458770:LCI458770 LMD458770:LME458770 LVZ458770:LWA458770 MFV458770:MFW458770 MPR458770:MPS458770 MZN458770:MZO458770 NJJ458770:NJK458770 NTF458770:NTG458770 ODB458770:ODC458770 OMX458770:OMY458770 OWT458770:OWU458770 PGP458770:PGQ458770 PQL458770:PQM458770 QAH458770:QAI458770 QKD458770:QKE458770 QTZ458770:QUA458770 RDV458770:RDW458770 RNR458770:RNS458770 RXN458770:RXO458770 SHJ458770:SHK458770 SRF458770:SRG458770 TBB458770:TBC458770 TKX458770:TKY458770 TUT458770:TUU458770 UEP458770:UEQ458770 UOL458770:UOM458770 UYH458770:UYI458770 VID458770:VIE458770 VRZ458770:VSA458770 WBV458770:WBW458770 WLR458770:WLS458770 WVN458770:WVO458770 F524306:G524306 JB524306:JC524306 SX524306:SY524306 ACT524306:ACU524306 AMP524306:AMQ524306 AWL524306:AWM524306 BGH524306:BGI524306 BQD524306:BQE524306 BZZ524306:CAA524306 CJV524306:CJW524306 CTR524306:CTS524306 DDN524306:DDO524306 DNJ524306:DNK524306 DXF524306:DXG524306 EHB524306:EHC524306 EQX524306:EQY524306 FAT524306:FAU524306 FKP524306:FKQ524306 FUL524306:FUM524306 GEH524306:GEI524306 GOD524306:GOE524306 GXZ524306:GYA524306 HHV524306:HHW524306 HRR524306:HRS524306 IBN524306:IBO524306 ILJ524306:ILK524306 IVF524306:IVG524306 JFB524306:JFC524306 JOX524306:JOY524306 JYT524306:JYU524306 KIP524306:KIQ524306 KSL524306:KSM524306 LCH524306:LCI524306 LMD524306:LME524306 LVZ524306:LWA524306 MFV524306:MFW524306 MPR524306:MPS524306 MZN524306:MZO524306 NJJ524306:NJK524306 NTF524306:NTG524306 ODB524306:ODC524306 OMX524306:OMY524306 OWT524306:OWU524306 PGP524306:PGQ524306 PQL524306:PQM524306 QAH524306:QAI524306 QKD524306:QKE524306 QTZ524306:QUA524306 RDV524306:RDW524306 RNR524306:RNS524306 RXN524306:RXO524306 SHJ524306:SHK524306 SRF524306:SRG524306 TBB524306:TBC524306 TKX524306:TKY524306 TUT524306:TUU524306 UEP524306:UEQ524306 UOL524306:UOM524306 UYH524306:UYI524306 VID524306:VIE524306 VRZ524306:VSA524306 WBV524306:WBW524306 WLR524306:WLS524306 WVN524306:WVO524306 F589842:G589842 JB589842:JC589842 SX589842:SY589842 ACT589842:ACU589842 AMP589842:AMQ589842 AWL589842:AWM589842 BGH589842:BGI589842 BQD589842:BQE589842 BZZ589842:CAA589842 CJV589842:CJW589842 CTR589842:CTS589842 DDN589842:DDO589842 DNJ589842:DNK589842 DXF589842:DXG589842 EHB589842:EHC589842 EQX589842:EQY589842 FAT589842:FAU589842 FKP589842:FKQ589842 FUL589842:FUM589842 GEH589842:GEI589842 GOD589842:GOE589842 GXZ589842:GYA589842 HHV589842:HHW589842 HRR589842:HRS589842 IBN589842:IBO589842 ILJ589842:ILK589842 IVF589842:IVG589842 JFB589842:JFC589842 JOX589842:JOY589842 JYT589842:JYU589842 KIP589842:KIQ589842 KSL589842:KSM589842 LCH589842:LCI589842 LMD589842:LME589842 LVZ589842:LWA589842 MFV589842:MFW589842 MPR589842:MPS589842 MZN589842:MZO589842 NJJ589842:NJK589842 NTF589842:NTG589842 ODB589842:ODC589842 OMX589842:OMY589842 OWT589842:OWU589842 PGP589842:PGQ589842 PQL589842:PQM589842 QAH589842:QAI589842 QKD589842:QKE589842 QTZ589842:QUA589842 RDV589842:RDW589842 RNR589842:RNS589842 RXN589842:RXO589842 SHJ589842:SHK589842 SRF589842:SRG589842 TBB589842:TBC589842 TKX589842:TKY589842 TUT589842:TUU589842 UEP589842:UEQ589842 UOL589842:UOM589842 UYH589842:UYI589842 VID589842:VIE589842 VRZ589842:VSA589842 WBV589842:WBW589842 WLR589842:WLS589842 WVN589842:WVO589842 F655378:G655378 JB655378:JC655378 SX655378:SY655378 ACT655378:ACU655378 AMP655378:AMQ655378 AWL655378:AWM655378 BGH655378:BGI655378 BQD655378:BQE655378 BZZ655378:CAA655378 CJV655378:CJW655378 CTR655378:CTS655378 DDN655378:DDO655378 DNJ655378:DNK655378 DXF655378:DXG655378 EHB655378:EHC655378 EQX655378:EQY655378 FAT655378:FAU655378 FKP655378:FKQ655378 FUL655378:FUM655378 GEH655378:GEI655378 GOD655378:GOE655378 GXZ655378:GYA655378 HHV655378:HHW655378 HRR655378:HRS655378 IBN655378:IBO655378 ILJ655378:ILK655378 IVF655378:IVG655378 JFB655378:JFC655378 JOX655378:JOY655378 JYT655378:JYU655378 KIP655378:KIQ655378 KSL655378:KSM655378 LCH655378:LCI655378 LMD655378:LME655378 LVZ655378:LWA655378 MFV655378:MFW655378 MPR655378:MPS655378 MZN655378:MZO655378 NJJ655378:NJK655378 NTF655378:NTG655378 ODB655378:ODC655378 OMX655378:OMY655378 OWT655378:OWU655378 PGP655378:PGQ655378 PQL655378:PQM655378 QAH655378:QAI655378 QKD655378:QKE655378 QTZ655378:QUA655378 RDV655378:RDW655378 RNR655378:RNS655378 RXN655378:RXO655378 SHJ655378:SHK655378 SRF655378:SRG655378 TBB655378:TBC655378 TKX655378:TKY655378 TUT655378:TUU655378 UEP655378:UEQ655378 UOL655378:UOM655378 UYH655378:UYI655378 VID655378:VIE655378 VRZ655378:VSA655378 WBV655378:WBW655378 WLR655378:WLS655378 WVN655378:WVO655378 F720914:G720914 JB720914:JC720914 SX720914:SY720914 ACT720914:ACU720914 AMP720914:AMQ720914 AWL720914:AWM720914 BGH720914:BGI720914 BQD720914:BQE720914 BZZ720914:CAA720914 CJV720914:CJW720914 CTR720914:CTS720914 DDN720914:DDO720914 DNJ720914:DNK720914 DXF720914:DXG720914 EHB720914:EHC720914 EQX720914:EQY720914 FAT720914:FAU720914 FKP720914:FKQ720914 FUL720914:FUM720914 GEH720914:GEI720914 GOD720914:GOE720914 GXZ720914:GYA720914 HHV720914:HHW720914 HRR720914:HRS720914 IBN720914:IBO720914 ILJ720914:ILK720914 IVF720914:IVG720914 JFB720914:JFC720914 JOX720914:JOY720914 JYT720914:JYU720914 KIP720914:KIQ720914 KSL720914:KSM720914 LCH720914:LCI720914 LMD720914:LME720914 LVZ720914:LWA720914 MFV720914:MFW720914 MPR720914:MPS720914 MZN720914:MZO720914 NJJ720914:NJK720914 NTF720914:NTG720914 ODB720914:ODC720914 OMX720914:OMY720914 OWT720914:OWU720914 PGP720914:PGQ720914 PQL720914:PQM720914 QAH720914:QAI720914 QKD720914:QKE720914 QTZ720914:QUA720914 RDV720914:RDW720914 RNR720914:RNS720914 RXN720914:RXO720914 SHJ720914:SHK720914 SRF720914:SRG720914 TBB720914:TBC720914 TKX720914:TKY720914 TUT720914:TUU720914 UEP720914:UEQ720914 UOL720914:UOM720914 UYH720914:UYI720914 VID720914:VIE720914 VRZ720914:VSA720914 WBV720914:WBW720914 WLR720914:WLS720914 WVN720914:WVO720914 F786450:G786450 JB786450:JC786450 SX786450:SY786450 ACT786450:ACU786450 AMP786450:AMQ786450 AWL786450:AWM786450 BGH786450:BGI786450 BQD786450:BQE786450 BZZ786450:CAA786450 CJV786450:CJW786450 CTR786450:CTS786450 DDN786450:DDO786450 DNJ786450:DNK786450 DXF786450:DXG786450 EHB786450:EHC786450 EQX786450:EQY786450 FAT786450:FAU786450 FKP786450:FKQ786450 FUL786450:FUM786450 GEH786450:GEI786450 GOD786450:GOE786450 GXZ786450:GYA786450 HHV786450:HHW786450 HRR786450:HRS786450 IBN786450:IBO786450 ILJ786450:ILK786450 IVF786450:IVG786450 JFB786450:JFC786450 JOX786450:JOY786450 JYT786450:JYU786450 KIP786450:KIQ786450 KSL786450:KSM786450 LCH786450:LCI786450 LMD786450:LME786450 LVZ786450:LWA786450 MFV786450:MFW786450 MPR786450:MPS786450 MZN786450:MZO786450 NJJ786450:NJK786450 NTF786450:NTG786450 ODB786450:ODC786450 OMX786450:OMY786450 OWT786450:OWU786450 PGP786450:PGQ786450 PQL786450:PQM786450 QAH786450:QAI786450 QKD786450:QKE786450 QTZ786450:QUA786450 RDV786450:RDW786450 RNR786450:RNS786450 RXN786450:RXO786450 SHJ786450:SHK786450 SRF786450:SRG786450 TBB786450:TBC786450 TKX786450:TKY786450 TUT786450:TUU786450 UEP786450:UEQ786450 UOL786450:UOM786450 UYH786450:UYI786450 VID786450:VIE786450 VRZ786450:VSA786450 WBV786450:WBW786450 WLR786450:WLS786450 WVN786450:WVO786450 F851986:G851986 JB851986:JC851986 SX851986:SY851986 ACT851986:ACU851986 AMP851986:AMQ851986 AWL851986:AWM851986 BGH851986:BGI851986 BQD851986:BQE851986 BZZ851986:CAA851986 CJV851986:CJW851986 CTR851986:CTS851986 DDN851986:DDO851986 DNJ851986:DNK851986 DXF851986:DXG851986 EHB851986:EHC851986 EQX851986:EQY851986 FAT851986:FAU851986 FKP851986:FKQ851986 FUL851986:FUM851986 GEH851986:GEI851986 GOD851986:GOE851986 GXZ851986:GYA851986 HHV851986:HHW851986 HRR851986:HRS851986 IBN851986:IBO851986 ILJ851986:ILK851986 IVF851986:IVG851986 JFB851986:JFC851986 JOX851986:JOY851986 JYT851986:JYU851986 KIP851986:KIQ851986 KSL851986:KSM851986 LCH851986:LCI851986 LMD851986:LME851986 LVZ851986:LWA851986 MFV851986:MFW851986 MPR851986:MPS851986 MZN851986:MZO851986 NJJ851986:NJK851986 NTF851986:NTG851986 ODB851986:ODC851986 OMX851986:OMY851986 OWT851986:OWU851986 PGP851986:PGQ851986 PQL851986:PQM851986 QAH851986:QAI851986 QKD851986:QKE851986 QTZ851986:QUA851986 RDV851986:RDW851986 RNR851986:RNS851986 RXN851986:RXO851986 SHJ851986:SHK851986 SRF851986:SRG851986 TBB851986:TBC851986 TKX851986:TKY851986 TUT851986:TUU851986 UEP851986:UEQ851986 UOL851986:UOM851986 UYH851986:UYI851986 VID851986:VIE851986 VRZ851986:VSA851986 WBV851986:WBW851986 WLR851986:WLS851986 WVN851986:WVO851986 F917522:G917522 JB917522:JC917522 SX917522:SY917522 ACT917522:ACU917522 AMP917522:AMQ917522 AWL917522:AWM917522 BGH917522:BGI917522 BQD917522:BQE917522 BZZ917522:CAA917522 CJV917522:CJW917522 CTR917522:CTS917522 DDN917522:DDO917522 DNJ917522:DNK917522 DXF917522:DXG917522 EHB917522:EHC917522 EQX917522:EQY917522 FAT917522:FAU917522 FKP917522:FKQ917522 FUL917522:FUM917522 GEH917522:GEI917522 GOD917522:GOE917522 GXZ917522:GYA917522 HHV917522:HHW917522 HRR917522:HRS917522 IBN917522:IBO917522 ILJ917522:ILK917522 IVF917522:IVG917522 JFB917522:JFC917522 JOX917522:JOY917522 JYT917522:JYU917522 KIP917522:KIQ917522 KSL917522:KSM917522 LCH917522:LCI917522 LMD917522:LME917522 LVZ917522:LWA917522 MFV917522:MFW917522 MPR917522:MPS917522 MZN917522:MZO917522 NJJ917522:NJK917522 NTF917522:NTG917522 ODB917522:ODC917522 OMX917522:OMY917522 OWT917522:OWU917522 PGP917522:PGQ917522 PQL917522:PQM917522 QAH917522:QAI917522 QKD917522:QKE917522 QTZ917522:QUA917522 RDV917522:RDW917522 RNR917522:RNS917522 RXN917522:RXO917522 SHJ917522:SHK917522 SRF917522:SRG917522 TBB917522:TBC917522 TKX917522:TKY917522 TUT917522:TUU917522 UEP917522:UEQ917522 UOL917522:UOM917522 UYH917522:UYI917522 VID917522:VIE917522 VRZ917522:VSA917522 WBV917522:WBW917522 WLR917522:WLS917522 WVN917522:WVO917522 F983058:G983058 JB983058:JC983058 SX983058:SY983058 ACT983058:ACU983058 AMP983058:AMQ983058 AWL983058:AWM983058 BGH983058:BGI983058 BQD983058:BQE983058 BZZ983058:CAA983058 CJV983058:CJW983058 CTR983058:CTS983058 DDN983058:DDO983058 DNJ983058:DNK983058 DXF983058:DXG983058 EHB983058:EHC983058 EQX983058:EQY983058 FAT983058:FAU983058 FKP983058:FKQ983058 FUL983058:FUM983058 GEH983058:GEI983058 GOD983058:GOE983058 GXZ983058:GYA983058 HHV983058:HHW983058 HRR983058:HRS983058 IBN983058:IBO983058 ILJ983058:ILK983058 IVF983058:IVG983058 JFB983058:JFC983058 JOX983058:JOY983058 JYT983058:JYU983058 KIP983058:KIQ983058 KSL983058:KSM983058 LCH983058:LCI983058 LMD983058:LME983058 LVZ983058:LWA983058 MFV983058:MFW983058 MPR983058:MPS983058 MZN983058:MZO983058 NJJ983058:NJK983058 NTF983058:NTG983058 ODB983058:ODC983058 OMX983058:OMY983058 OWT983058:OWU983058 PGP983058:PGQ983058 PQL983058:PQM983058 QAH983058:QAI983058 QKD983058:QKE983058 QTZ983058:QUA983058 RDV983058:RDW983058 RNR983058:RNS983058 RXN983058:RXO983058 SHJ983058:SHK983058 SRF983058:SRG983058 TBB983058:TBC983058 TKX983058:TKY983058 TUT983058:TUU983058 UEP983058:UEQ983058 UOL983058:UOM983058 UYH983058:UYI983058 VID983058:VIE983058 VRZ983058:VSA983058 WBV983058:WBW983058 WLR983058:WLS983058 WVN983058:WVO983058 B18 IX18 ST18 ACP18 AML18 AWH18 BGD18 BPZ18 BZV18 CJR18 CTN18 DDJ18 DNF18 DXB18 EGX18 EQT18 FAP18 FKL18 FUH18 GED18 GNZ18 GXV18 HHR18 HRN18 IBJ18 ILF18 IVB18 JEX18 JOT18 JYP18 KIL18 KSH18 LCD18 LLZ18 LVV18 MFR18 MPN18 MZJ18 NJF18 NTB18 OCX18 OMT18 OWP18 PGL18 PQH18 QAD18 QJZ18 QTV18 RDR18 RNN18 RXJ18 SHF18 SRB18 TAX18 TKT18 TUP18 UEL18 UOH18 UYD18 VHZ18 VRV18 WBR18 WLN18 WVJ18 B65554 IX65554 ST65554 ACP65554 AML65554 AWH65554 BGD65554 BPZ65554 BZV65554 CJR65554 CTN65554 DDJ65554 DNF65554 DXB65554 EGX65554 EQT65554 FAP65554 FKL65554 FUH65554 GED65554 GNZ65554 GXV65554 HHR65554 HRN65554 IBJ65554 ILF65554 IVB65554 JEX65554 JOT65554 JYP65554 KIL65554 KSH65554 LCD65554 LLZ65554 LVV65554 MFR65554 MPN65554 MZJ65554 NJF65554 NTB65554 OCX65554 OMT65554 OWP65554 PGL65554 PQH65554 QAD65554 QJZ65554 QTV65554 RDR65554 RNN65554 RXJ65554 SHF65554 SRB65554 TAX65554 TKT65554 TUP65554 UEL65554 UOH65554 UYD65554 VHZ65554 VRV65554 WBR65554 WLN65554 WVJ65554 B131090 IX131090 ST131090 ACP131090 AML131090 AWH131090 BGD131090 BPZ131090 BZV131090 CJR131090 CTN131090 DDJ131090 DNF131090 DXB131090 EGX131090 EQT131090 FAP131090 FKL131090 FUH131090 GED131090 GNZ131090 GXV131090 HHR131090 HRN131090 IBJ131090 ILF131090 IVB131090 JEX131090 JOT131090 JYP131090 KIL131090 KSH131090 LCD131090 LLZ131090 LVV131090 MFR131090 MPN131090 MZJ131090 NJF131090 NTB131090 OCX131090 OMT131090 OWP131090 PGL131090 PQH131090 QAD131090 QJZ131090 QTV131090 RDR131090 RNN131090 RXJ131090 SHF131090 SRB131090 TAX131090 TKT131090 TUP131090 UEL131090 UOH131090 UYD131090 VHZ131090 VRV131090 WBR131090 WLN131090 WVJ131090 B196626 IX196626 ST196626 ACP196626 AML196626 AWH196626 BGD196626 BPZ196626 BZV196626 CJR196626 CTN196626 DDJ196626 DNF196626 DXB196626 EGX196626 EQT196626 FAP196626 FKL196626 FUH196626 GED196626 GNZ196626 GXV196626 HHR196626 HRN196626 IBJ196626 ILF196626 IVB196626 JEX196626 JOT196626 JYP196626 KIL196626 KSH196626 LCD196626 LLZ196626 LVV196626 MFR196626 MPN196626 MZJ196626 NJF196626 NTB196626 OCX196626 OMT196626 OWP196626 PGL196626 PQH196626 QAD196626 QJZ196626 QTV196626 RDR196626 RNN196626 RXJ196626 SHF196626 SRB196626 TAX196626 TKT196626 TUP196626 UEL196626 UOH196626 UYD196626 VHZ196626 VRV196626 WBR196626 WLN196626 WVJ196626 B262162 IX262162 ST262162 ACP262162 AML262162 AWH262162 BGD262162 BPZ262162 BZV262162 CJR262162 CTN262162 DDJ262162 DNF262162 DXB262162 EGX262162 EQT262162 FAP262162 FKL262162 FUH262162 GED262162 GNZ262162 GXV262162 HHR262162 HRN262162 IBJ262162 ILF262162 IVB262162 JEX262162 JOT262162 JYP262162 KIL262162 KSH262162 LCD262162 LLZ262162 LVV262162 MFR262162 MPN262162 MZJ262162 NJF262162 NTB262162 OCX262162 OMT262162 OWP262162 PGL262162 PQH262162 QAD262162 QJZ262162 QTV262162 RDR262162 RNN262162 RXJ262162 SHF262162 SRB262162 TAX262162 TKT262162 TUP262162 UEL262162 UOH262162 UYD262162 VHZ262162 VRV262162 WBR262162 WLN262162 WVJ262162 B327698 IX327698 ST327698 ACP327698 AML327698 AWH327698 BGD327698 BPZ327698 BZV327698 CJR327698 CTN327698 DDJ327698 DNF327698 DXB327698 EGX327698 EQT327698 FAP327698 FKL327698 FUH327698 GED327698 GNZ327698 GXV327698 HHR327698 HRN327698 IBJ327698 ILF327698 IVB327698 JEX327698 JOT327698 JYP327698 KIL327698 KSH327698 LCD327698 LLZ327698 LVV327698 MFR327698 MPN327698 MZJ327698 NJF327698 NTB327698 OCX327698 OMT327698 OWP327698 PGL327698 PQH327698 QAD327698 QJZ327698 QTV327698 RDR327698 RNN327698 RXJ327698 SHF327698 SRB327698 TAX327698 TKT327698 TUP327698 UEL327698 UOH327698 UYD327698 VHZ327698 VRV327698 WBR327698 WLN327698 WVJ327698 B393234 IX393234 ST393234 ACP393234 AML393234 AWH393234 BGD393234 BPZ393234 BZV393234 CJR393234 CTN393234 DDJ393234 DNF393234 DXB393234 EGX393234 EQT393234 FAP393234 FKL393234 FUH393234 GED393234 GNZ393234 GXV393234 HHR393234 HRN393234 IBJ393234 ILF393234 IVB393234 JEX393234 JOT393234 JYP393234 KIL393234 KSH393234 LCD393234 LLZ393234 LVV393234 MFR393234 MPN393234 MZJ393234 NJF393234 NTB393234 OCX393234 OMT393234 OWP393234 PGL393234 PQH393234 QAD393234 QJZ393234 QTV393234 RDR393234 RNN393234 RXJ393234 SHF393234 SRB393234 TAX393234 TKT393234 TUP393234 UEL393234 UOH393234 UYD393234 VHZ393234 VRV393234 WBR393234 WLN393234 WVJ393234 B458770 IX458770 ST458770 ACP458770 AML458770 AWH458770 BGD458770 BPZ458770 BZV458770 CJR458770 CTN458770 DDJ458770 DNF458770 DXB458770 EGX458770 EQT458770 FAP458770 FKL458770 FUH458770 GED458770 GNZ458770 GXV458770 HHR458770 HRN458770 IBJ458770 ILF458770 IVB458770 JEX458770 JOT458770 JYP458770 KIL458770 KSH458770 LCD458770 LLZ458770 LVV458770 MFR458770 MPN458770 MZJ458770 NJF458770 NTB458770 OCX458770 OMT458770 OWP458770 PGL458770 PQH458770 QAD458770 QJZ458770 QTV458770 RDR458770 RNN458770 RXJ458770 SHF458770 SRB458770 TAX458770 TKT458770 TUP458770 UEL458770 UOH458770 UYD458770 VHZ458770 VRV458770 WBR458770 WLN458770 WVJ458770 B524306 IX524306 ST524306 ACP524306 AML524306 AWH524306 BGD524306 BPZ524306 BZV524306 CJR524306 CTN524306 DDJ524306 DNF524306 DXB524306 EGX524306 EQT524306 FAP524306 FKL524306 FUH524306 GED524306 GNZ524306 GXV524306 HHR524306 HRN524306 IBJ524306 ILF524306 IVB524306 JEX524306 JOT524306 JYP524306 KIL524306 KSH524306 LCD524306 LLZ524306 LVV524306 MFR524306 MPN524306 MZJ524306 NJF524306 NTB524306 OCX524306 OMT524306 OWP524306 PGL524306 PQH524306 QAD524306 QJZ524306 QTV524306 RDR524306 RNN524306 RXJ524306 SHF524306 SRB524306 TAX524306 TKT524306 TUP524306 UEL524306 UOH524306 UYD524306 VHZ524306 VRV524306 WBR524306 WLN524306 WVJ524306 B589842 IX589842 ST589842 ACP589842 AML589842 AWH589842 BGD589842 BPZ589842 BZV589842 CJR589842 CTN589842 DDJ589842 DNF589842 DXB589842 EGX589842 EQT589842 FAP589842 FKL589842 FUH589842 GED589842 GNZ589842 GXV589842 HHR589842 HRN589842 IBJ589842 ILF589842 IVB589842 JEX589842 JOT589842 JYP589842 KIL589842 KSH589842 LCD589842 LLZ589842 LVV589842 MFR589842 MPN589842 MZJ589842 NJF589842 NTB589842 OCX589842 OMT589842 OWP589842 PGL589842 PQH589842 QAD589842 QJZ589842 QTV589842 RDR589842 RNN589842 RXJ589842 SHF589842 SRB589842 TAX589842 TKT589842 TUP589842 UEL589842 UOH589842 UYD589842 VHZ589842 VRV589842 WBR589842 WLN589842 WVJ589842 B655378 IX655378 ST655378 ACP655378 AML655378 AWH655378 BGD655378 BPZ655378 BZV655378 CJR655378 CTN655378 DDJ655378 DNF655378 DXB655378 EGX655378 EQT655378 FAP655378 FKL655378 FUH655378 GED655378 GNZ655378 GXV655378 HHR655378 HRN655378 IBJ655378 ILF655378 IVB655378 JEX655378 JOT655378 JYP655378 KIL655378 KSH655378 LCD655378 LLZ655378 LVV655378 MFR655378 MPN655378 MZJ655378 NJF655378 NTB655378 OCX655378 OMT655378 OWP655378 PGL655378 PQH655378 QAD655378 QJZ655378 QTV655378 RDR655378 RNN655378 RXJ655378 SHF655378 SRB655378 TAX655378 TKT655378 TUP655378 UEL655378 UOH655378 UYD655378 VHZ655378 VRV655378 WBR655378 WLN655378 WVJ655378 B720914 IX720914 ST720914 ACP720914 AML720914 AWH720914 BGD720914 BPZ720914 BZV720914 CJR720914 CTN720914 DDJ720914 DNF720914 DXB720914 EGX720914 EQT720914 FAP720914 FKL720914 FUH720914 GED720914 GNZ720914 GXV720914 HHR720914 HRN720914 IBJ720914 ILF720914 IVB720914 JEX720914 JOT720914 JYP720914 KIL720914 KSH720914 LCD720914 LLZ720914 LVV720914 MFR720914 MPN720914 MZJ720914 NJF720914 NTB720914 OCX720914 OMT720914 OWP720914 PGL720914 PQH720914 QAD720914 QJZ720914 QTV720914 RDR720914 RNN720914 RXJ720914 SHF720914 SRB720914 TAX720914 TKT720914 TUP720914 UEL720914 UOH720914 UYD720914 VHZ720914 VRV720914 WBR720914 WLN720914 WVJ720914 B786450 IX786450 ST786450 ACP786450 AML786450 AWH786450 BGD786450 BPZ786450 BZV786450 CJR786450 CTN786450 DDJ786450 DNF786450 DXB786450 EGX786450 EQT786450 FAP786450 FKL786450 FUH786450 GED786450 GNZ786450 GXV786450 HHR786450 HRN786450 IBJ786450 ILF786450 IVB786450 JEX786450 JOT786450 JYP786450 KIL786450 KSH786450 LCD786450 LLZ786450 LVV786450 MFR786450 MPN786450 MZJ786450 NJF786450 NTB786450 OCX786450 OMT786450 OWP786450 PGL786450 PQH786450 QAD786450 QJZ786450 QTV786450 RDR786450 RNN786450 RXJ786450 SHF786450 SRB786450 TAX786450 TKT786450 TUP786450 UEL786450 UOH786450 UYD786450 VHZ786450 VRV786450 WBR786450 WLN786450 WVJ786450 B851986 IX851986 ST851986 ACP851986 AML851986 AWH851986 BGD851986 BPZ851986 BZV851986 CJR851986 CTN851986 DDJ851986 DNF851986 DXB851986 EGX851986 EQT851986 FAP851986 FKL851986 FUH851986 GED851986 GNZ851986 GXV851986 HHR851986 HRN851986 IBJ851986 ILF851986 IVB851986 JEX851986 JOT851986 JYP851986 KIL851986 KSH851986 LCD851986 LLZ851986 LVV851986 MFR851986 MPN851986 MZJ851986 NJF851986 NTB851986 OCX851986 OMT851986 OWP851986 PGL851986 PQH851986 QAD851986 QJZ851986 QTV851986 RDR851986 RNN851986 RXJ851986 SHF851986 SRB851986 TAX851986 TKT851986 TUP851986 UEL851986 UOH851986 UYD851986 VHZ851986 VRV851986 WBR851986 WLN851986 WVJ851986 B917522 IX917522 ST917522 ACP917522 AML917522 AWH917522 BGD917522 BPZ917522 BZV917522 CJR917522 CTN917522 DDJ917522 DNF917522 DXB917522 EGX917522 EQT917522 FAP917522 FKL917522 FUH917522 GED917522 GNZ917522 GXV917522 HHR917522 HRN917522 IBJ917522 ILF917522 IVB917522 JEX917522 JOT917522 JYP917522 KIL917522 KSH917522 LCD917522 LLZ917522 LVV917522 MFR917522 MPN917522 MZJ917522 NJF917522 NTB917522 OCX917522 OMT917522 OWP917522 PGL917522 PQH917522 QAD917522 QJZ917522 QTV917522 RDR917522 RNN917522 RXJ917522 SHF917522 SRB917522 TAX917522 TKT917522 TUP917522 UEL917522 UOH917522 UYD917522 VHZ917522 VRV917522 WBR917522 WLN917522 WVJ917522 B983058 IX983058 ST983058 ACP983058 AML983058 AWH983058 BGD983058 BPZ983058 BZV983058 CJR983058 CTN983058 DDJ983058 DNF983058 DXB983058 EGX983058 EQT983058 FAP983058 FKL983058 FUH983058 GED983058 GNZ983058 GXV983058 HHR983058 HRN983058 IBJ983058 ILF983058 IVB983058 JEX983058 JOT983058 JYP983058 KIL983058 KSH983058 LCD983058 LLZ983058 LVV983058 MFR983058 MPN983058 MZJ983058 NJF983058 NTB983058 OCX983058 OMT983058 OWP983058 PGL983058 PQH983058 QAD983058 QJZ983058 QTV983058 RDR983058 RNN983058 RXJ983058 SHF983058 SRB983058 TAX983058 TKT983058 TUP983058 UEL983058 UOH983058 UYD983058 VHZ983058 VRV983058 WBR983058 WLN983058 WVJ983058 J18 JF18 TB18 ACX18 AMT18 AWP18 BGL18 BQH18 CAD18 CJZ18 CTV18 DDR18 DNN18 DXJ18 EHF18 ERB18 FAX18 FKT18 FUP18 GEL18 GOH18 GYD18 HHZ18 HRV18 IBR18 ILN18 IVJ18 JFF18 JPB18 JYX18 KIT18 KSP18 LCL18 LMH18 LWD18 MFZ18 MPV18 MZR18 NJN18 NTJ18 ODF18 ONB18 OWX18 PGT18 PQP18 QAL18 QKH18 QUD18 RDZ18 RNV18 RXR18 SHN18 SRJ18 TBF18 TLB18 TUX18 UET18 UOP18 UYL18 VIH18 VSD18 WBZ18 WLV18 WVR18 J65554 JF65554 TB65554 ACX65554 AMT65554 AWP65554 BGL65554 BQH65554 CAD65554 CJZ65554 CTV65554 DDR65554 DNN65554 DXJ65554 EHF65554 ERB65554 FAX65554 FKT65554 FUP65554 GEL65554 GOH65554 GYD65554 HHZ65554 HRV65554 IBR65554 ILN65554 IVJ65554 JFF65554 JPB65554 JYX65554 KIT65554 KSP65554 LCL65554 LMH65554 LWD65554 MFZ65554 MPV65554 MZR65554 NJN65554 NTJ65554 ODF65554 ONB65554 OWX65554 PGT65554 PQP65554 QAL65554 QKH65554 QUD65554 RDZ65554 RNV65554 RXR65554 SHN65554 SRJ65554 TBF65554 TLB65554 TUX65554 UET65554 UOP65554 UYL65554 VIH65554 VSD65554 WBZ65554 WLV65554 WVR65554 J131090 JF131090 TB131090 ACX131090 AMT131090 AWP131090 BGL131090 BQH131090 CAD131090 CJZ131090 CTV131090 DDR131090 DNN131090 DXJ131090 EHF131090 ERB131090 FAX131090 FKT131090 FUP131090 GEL131090 GOH131090 GYD131090 HHZ131090 HRV131090 IBR131090 ILN131090 IVJ131090 JFF131090 JPB131090 JYX131090 KIT131090 KSP131090 LCL131090 LMH131090 LWD131090 MFZ131090 MPV131090 MZR131090 NJN131090 NTJ131090 ODF131090 ONB131090 OWX131090 PGT131090 PQP131090 QAL131090 QKH131090 QUD131090 RDZ131090 RNV131090 RXR131090 SHN131090 SRJ131090 TBF131090 TLB131090 TUX131090 UET131090 UOP131090 UYL131090 VIH131090 VSD131090 WBZ131090 WLV131090 WVR131090 J196626 JF196626 TB196626 ACX196626 AMT196626 AWP196626 BGL196626 BQH196626 CAD196626 CJZ196626 CTV196626 DDR196626 DNN196626 DXJ196626 EHF196626 ERB196626 FAX196626 FKT196626 FUP196626 GEL196626 GOH196626 GYD196626 HHZ196626 HRV196626 IBR196626 ILN196626 IVJ196626 JFF196626 JPB196626 JYX196626 KIT196626 KSP196626 LCL196626 LMH196626 LWD196626 MFZ196626 MPV196626 MZR196626 NJN196626 NTJ196626 ODF196626 ONB196626 OWX196626 PGT196626 PQP196626 QAL196626 QKH196626 QUD196626 RDZ196626 RNV196626 RXR196626 SHN196626 SRJ196626 TBF196626 TLB196626 TUX196626 UET196626 UOP196626 UYL196626 VIH196626 VSD196626 WBZ196626 WLV196626 WVR196626 J262162 JF262162 TB262162 ACX262162 AMT262162 AWP262162 BGL262162 BQH262162 CAD262162 CJZ262162 CTV262162 DDR262162 DNN262162 DXJ262162 EHF262162 ERB262162 FAX262162 FKT262162 FUP262162 GEL262162 GOH262162 GYD262162 HHZ262162 HRV262162 IBR262162 ILN262162 IVJ262162 JFF262162 JPB262162 JYX262162 KIT262162 KSP262162 LCL262162 LMH262162 LWD262162 MFZ262162 MPV262162 MZR262162 NJN262162 NTJ262162 ODF262162 ONB262162 OWX262162 PGT262162 PQP262162 QAL262162 QKH262162 QUD262162 RDZ262162 RNV262162 RXR262162 SHN262162 SRJ262162 TBF262162 TLB262162 TUX262162 UET262162 UOP262162 UYL262162 VIH262162 VSD262162 WBZ262162 WLV262162 WVR262162 J327698 JF327698 TB327698 ACX327698 AMT327698 AWP327698 BGL327698 BQH327698 CAD327698 CJZ327698 CTV327698 DDR327698 DNN327698 DXJ327698 EHF327698 ERB327698 FAX327698 FKT327698 FUP327698 GEL327698 GOH327698 GYD327698 HHZ327698 HRV327698 IBR327698 ILN327698 IVJ327698 JFF327698 JPB327698 JYX327698 KIT327698 KSP327698 LCL327698 LMH327698 LWD327698 MFZ327698 MPV327698 MZR327698 NJN327698 NTJ327698 ODF327698 ONB327698 OWX327698 PGT327698 PQP327698 QAL327698 QKH327698 QUD327698 RDZ327698 RNV327698 RXR327698 SHN327698 SRJ327698 TBF327698 TLB327698 TUX327698 UET327698 UOP327698 UYL327698 VIH327698 VSD327698 WBZ327698 WLV327698 WVR327698 J393234 JF393234 TB393234 ACX393234 AMT393234 AWP393234 BGL393234 BQH393234 CAD393234 CJZ393234 CTV393234 DDR393234 DNN393234 DXJ393234 EHF393234 ERB393234 FAX393234 FKT393234 FUP393234 GEL393234 GOH393234 GYD393234 HHZ393234 HRV393234 IBR393234 ILN393234 IVJ393234 JFF393234 JPB393234 JYX393234 KIT393234 KSP393234 LCL393234 LMH393234 LWD393234 MFZ393234 MPV393234 MZR393234 NJN393234 NTJ393234 ODF393234 ONB393234 OWX393234 PGT393234 PQP393234 QAL393234 QKH393234 QUD393234 RDZ393234 RNV393234 RXR393234 SHN393234 SRJ393234 TBF393234 TLB393234 TUX393234 UET393234 UOP393234 UYL393234 VIH393234 VSD393234 WBZ393234 WLV393234 WVR393234 J458770 JF458770 TB458770 ACX458770 AMT458770 AWP458770 BGL458770 BQH458770 CAD458770 CJZ458770 CTV458770 DDR458770 DNN458770 DXJ458770 EHF458770 ERB458770 FAX458770 FKT458770 FUP458770 GEL458770 GOH458770 GYD458770 HHZ458770 HRV458770 IBR458770 ILN458770 IVJ458770 JFF458770 JPB458770 JYX458770 KIT458770 KSP458770 LCL458770 LMH458770 LWD458770 MFZ458770 MPV458770 MZR458770 NJN458770 NTJ458770 ODF458770 ONB458770 OWX458770 PGT458770 PQP458770 QAL458770 QKH458770 QUD458770 RDZ458770 RNV458770 RXR458770 SHN458770 SRJ458770 TBF458770 TLB458770 TUX458770 UET458770 UOP458770 UYL458770 VIH458770 VSD458770 WBZ458770 WLV458770 WVR458770 J524306 JF524306 TB524306 ACX524306 AMT524306 AWP524306 BGL524306 BQH524306 CAD524306 CJZ524306 CTV524306 DDR524306 DNN524306 DXJ524306 EHF524306 ERB524306 FAX524306 FKT524306 FUP524306 GEL524306 GOH524306 GYD524306 HHZ524306 HRV524306 IBR524306 ILN524306 IVJ524306 JFF524306 JPB524306 JYX524306 KIT524306 KSP524306 LCL524306 LMH524306 LWD524306 MFZ524306 MPV524306 MZR524306 NJN524306 NTJ524306 ODF524306 ONB524306 OWX524306 PGT524306 PQP524306 QAL524306 QKH524306 QUD524306 RDZ524306 RNV524306 RXR524306 SHN524306 SRJ524306 TBF524306 TLB524306 TUX524306 UET524306 UOP524306 UYL524306 VIH524306 VSD524306 WBZ524306 WLV524306 WVR524306 J589842 JF589842 TB589842 ACX589842 AMT589842 AWP589842 BGL589842 BQH589842 CAD589842 CJZ589842 CTV589842 DDR589842 DNN589842 DXJ589842 EHF589842 ERB589842 FAX589842 FKT589842 FUP589842 GEL589842 GOH589842 GYD589842 HHZ589842 HRV589842 IBR589842 ILN589842 IVJ589842 JFF589842 JPB589842 JYX589842 KIT589842 KSP589842 LCL589842 LMH589842 LWD589842 MFZ589842 MPV589842 MZR589842 NJN589842 NTJ589842 ODF589842 ONB589842 OWX589842 PGT589842 PQP589842 QAL589842 QKH589842 QUD589842 RDZ589842 RNV589842 RXR589842 SHN589842 SRJ589842 TBF589842 TLB589842 TUX589842 UET589842 UOP589842 UYL589842 VIH589842 VSD589842 WBZ589842 WLV589842 WVR589842 J655378 JF655378 TB655378 ACX655378 AMT655378 AWP655378 BGL655378 BQH655378 CAD655378 CJZ655378 CTV655378 DDR655378 DNN655378 DXJ655378 EHF655378 ERB655378 FAX655378 FKT655378 FUP655378 GEL655378 GOH655378 GYD655378 HHZ655378 HRV655378 IBR655378 ILN655378 IVJ655378 JFF655378 JPB655378 JYX655378 KIT655378 KSP655378 LCL655378 LMH655378 LWD655378 MFZ655378 MPV655378 MZR655378 NJN655378 NTJ655378 ODF655378 ONB655378 OWX655378 PGT655378 PQP655378 QAL655378 QKH655378 QUD655378 RDZ655378 RNV655378 RXR655378 SHN655378 SRJ655378 TBF655378 TLB655378 TUX655378 UET655378 UOP655378 UYL655378 VIH655378 VSD655378 WBZ655378 WLV655378 WVR655378 J720914 JF720914 TB720914 ACX720914 AMT720914 AWP720914 BGL720914 BQH720914 CAD720914 CJZ720914 CTV720914 DDR720914 DNN720914 DXJ720914 EHF720914 ERB720914 FAX720914 FKT720914 FUP720914 GEL720914 GOH720914 GYD720914 HHZ720914 HRV720914 IBR720914 ILN720914 IVJ720914 JFF720914 JPB720914 JYX720914 KIT720914 KSP720914 LCL720914 LMH720914 LWD720914 MFZ720914 MPV720914 MZR720914 NJN720914 NTJ720914 ODF720914 ONB720914 OWX720914 PGT720914 PQP720914 QAL720914 QKH720914 QUD720914 RDZ720914 RNV720914 RXR720914 SHN720914 SRJ720914 TBF720914 TLB720914 TUX720914 UET720914 UOP720914 UYL720914 VIH720914 VSD720914 WBZ720914 WLV720914 WVR720914 J786450 JF786450 TB786450 ACX786450 AMT786450 AWP786450 BGL786450 BQH786450 CAD786450 CJZ786450 CTV786450 DDR786450 DNN786450 DXJ786450 EHF786450 ERB786450 FAX786450 FKT786450 FUP786450 GEL786450 GOH786450 GYD786450 HHZ786450 HRV786450 IBR786450 ILN786450 IVJ786450 JFF786450 JPB786450 JYX786450 KIT786450 KSP786450 LCL786450 LMH786450 LWD786450 MFZ786450 MPV786450 MZR786450 NJN786450 NTJ786450 ODF786450 ONB786450 OWX786450 PGT786450 PQP786450 QAL786450 QKH786450 QUD786450 RDZ786450 RNV786450 RXR786450 SHN786450 SRJ786450 TBF786450 TLB786450 TUX786450 UET786450 UOP786450 UYL786450 VIH786450 VSD786450 WBZ786450 WLV786450 WVR786450 J851986 JF851986 TB851986 ACX851986 AMT851986 AWP851986 BGL851986 BQH851986 CAD851986 CJZ851986 CTV851986 DDR851986 DNN851986 DXJ851986 EHF851986 ERB851986 FAX851986 FKT851986 FUP851986 GEL851986 GOH851986 GYD851986 HHZ851986 HRV851986 IBR851986 ILN851986 IVJ851986 JFF851986 JPB851986 JYX851986 KIT851986 KSP851986 LCL851986 LMH851986 LWD851986 MFZ851986 MPV851986 MZR851986 NJN851986 NTJ851986 ODF851986 ONB851986 OWX851986 PGT851986 PQP851986 QAL851986 QKH851986 QUD851986 RDZ851986 RNV851986 RXR851986 SHN851986 SRJ851986 TBF851986 TLB851986 TUX851986 UET851986 UOP851986 UYL851986 VIH851986 VSD851986 WBZ851986 WLV851986 WVR851986 J917522 JF917522 TB917522 ACX917522 AMT917522 AWP917522 BGL917522 BQH917522 CAD917522 CJZ917522 CTV917522 DDR917522 DNN917522 DXJ917522 EHF917522 ERB917522 FAX917522 FKT917522 FUP917522 GEL917522 GOH917522 GYD917522 HHZ917522 HRV917522 IBR917522 ILN917522 IVJ917522 JFF917522 JPB917522 JYX917522 KIT917522 KSP917522 LCL917522 LMH917522 LWD917522 MFZ917522 MPV917522 MZR917522 NJN917522 NTJ917522 ODF917522 ONB917522 OWX917522 PGT917522 PQP917522 QAL917522 QKH917522 QUD917522 RDZ917522 RNV917522 RXR917522 SHN917522 SRJ917522 TBF917522 TLB917522 TUX917522 UET917522 UOP917522 UYL917522 VIH917522 VSD917522 WBZ917522 WLV917522 WVR917522 J983058 JF983058 TB983058 ACX983058 AMT983058 AWP983058 BGL983058 BQH983058 CAD983058 CJZ983058 CTV983058 DDR983058 DNN983058 DXJ983058 EHF983058 ERB983058 FAX983058 FKT983058 FUP983058 GEL983058 GOH983058 GYD983058 HHZ983058 HRV983058 IBR983058 ILN983058 IVJ983058 JFF983058 JPB983058 JYX983058 KIT983058 KSP983058 LCL983058 LMH983058 LWD983058 MFZ983058 MPV983058 MZR983058 NJN983058 NTJ983058 ODF983058 ONB983058 OWX983058 PGT983058 PQP983058 QAL983058 QKH983058 QUD983058 RDZ983058 RNV983058 RXR983058 SHN983058 SRJ983058 TBF983058 TLB983058 TUX983058 UET983058 UOP983058 UYL983058 VIH983058 VSD983058 WBZ983058 WLV983058 WVR983058 F16:G16 JB16:JC16 SX16:SY16 ACT16:ACU16 AMP16:AMQ16 AWL16:AWM16 BGH16:BGI16 BQD16:BQE16 BZZ16:CAA16 CJV16:CJW16 CTR16:CTS16 DDN16:DDO16 DNJ16:DNK16 DXF16:DXG16 EHB16:EHC16 EQX16:EQY16 FAT16:FAU16 FKP16:FKQ16 FUL16:FUM16 GEH16:GEI16 GOD16:GOE16 GXZ16:GYA16 HHV16:HHW16 HRR16:HRS16 IBN16:IBO16 ILJ16:ILK16 IVF16:IVG16 JFB16:JFC16 JOX16:JOY16 JYT16:JYU16 KIP16:KIQ16 KSL16:KSM16 LCH16:LCI16 LMD16:LME16 LVZ16:LWA16 MFV16:MFW16 MPR16:MPS16 MZN16:MZO16 NJJ16:NJK16 NTF16:NTG16 ODB16:ODC16 OMX16:OMY16 OWT16:OWU16 PGP16:PGQ16 PQL16:PQM16 QAH16:QAI16 QKD16:QKE16 QTZ16:QUA16 RDV16:RDW16 RNR16:RNS16 RXN16:RXO16 SHJ16:SHK16 SRF16:SRG16 TBB16:TBC16 TKX16:TKY16 TUT16:TUU16 UEP16:UEQ16 UOL16:UOM16 UYH16:UYI16 VID16:VIE16 VRZ16:VSA16 WBV16:WBW16 WLR16:WLS16 WVN16:WVO16 F65552:G65552 JB65552:JC65552 SX65552:SY65552 ACT65552:ACU65552 AMP65552:AMQ65552 AWL65552:AWM65552 BGH65552:BGI65552 BQD65552:BQE65552 BZZ65552:CAA65552 CJV65552:CJW65552 CTR65552:CTS65552 DDN65552:DDO65552 DNJ65552:DNK65552 DXF65552:DXG65552 EHB65552:EHC65552 EQX65552:EQY65552 FAT65552:FAU65552 FKP65552:FKQ65552 FUL65552:FUM65552 GEH65552:GEI65552 GOD65552:GOE65552 GXZ65552:GYA65552 HHV65552:HHW65552 HRR65552:HRS65552 IBN65552:IBO65552 ILJ65552:ILK65552 IVF65552:IVG65552 JFB65552:JFC65552 JOX65552:JOY65552 JYT65552:JYU65552 KIP65552:KIQ65552 KSL65552:KSM65552 LCH65552:LCI65552 LMD65552:LME65552 LVZ65552:LWA65552 MFV65552:MFW65552 MPR65552:MPS65552 MZN65552:MZO65552 NJJ65552:NJK65552 NTF65552:NTG65552 ODB65552:ODC65552 OMX65552:OMY65552 OWT65552:OWU65552 PGP65552:PGQ65552 PQL65552:PQM65552 QAH65552:QAI65552 QKD65552:QKE65552 QTZ65552:QUA65552 RDV65552:RDW65552 RNR65552:RNS65552 RXN65552:RXO65552 SHJ65552:SHK65552 SRF65552:SRG65552 TBB65552:TBC65552 TKX65552:TKY65552 TUT65552:TUU65552 UEP65552:UEQ65552 UOL65552:UOM65552 UYH65552:UYI65552 VID65552:VIE65552 VRZ65552:VSA65552 WBV65552:WBW65552 WLR65552:WLS65552 WVN65552:WVO65552 F131088:G131088 JB131088:JC131088 SX131088:SY131088 ACT131088:ACU131088 AMP131088:AMQ131088 AWL131088:AWM131088 BGH131088:BGI131088 BQD131088:BQE131088 BZZ131088:CAA131088 CJV131088:CJW131088 CTR131088:CTS131088 DDN131088:DDO131088 DNJ131088:DNK131088 DXF131088:DXG131088 EHB131088:EHC131088 EQX131088:EQY131088 FAT131088:FAU131088 FKP131088:FKQ131088 FUL131088:FUM131088 GEH131088:GEI131088 GOD131088:GOE131088 GXZ131088:GYA131088 HHV131088:HHW131088 HRR131088:HRS131088 IBN131088:IBO131088 ILJ131088:ILK131088 IVF131088:IVG131088 JFB131088:JFC131088 JOX131088:JOY131088 JYT131088:JYU131088 KIP131088:KIQ131088 KSL131088:KSM131088 LCH131088:LCI131088 LMD131088:LME131088 LVZ131088:LWA131088 MFV131088:MFW131088 MPR131088:MPS131088 MZN131088:MZO131088 NJJ131088:NJK131088 NTF131088:NTG131088 ODB131088:ODC131088 OMX131088:OMY131088 OWT131088:OWU131088 PGP131088:PGQ131088 PQL131088:PQM131088 QAH131088:QAI131088 QKD131088:QKE131088 QTZ131088:QUA131088 RDV131088:RDW131088 RNR131088:RNS131088 RXN131088:RXO131088 SHJ131088:SHK131088 SRF131088:SRG131088 TBB131088:TBC131088 TKX131088:TKY131088 TUT131088:TUU131088 UEP131088:UEQ131088 UOL131088:UOM131088 UYH131088:UYI131088 VID131088:VIE131088 VRZ131088:VSA131088 WBV131088:WBW131088 WLR131088:WLS131088 WVN131088:WVO131088 F196624:G196624 JB196624:JC196624 SX196624:SY196624 ACT196624:ACU196624 AMP196624:AMQ196624 AWL196624:AWM196624 BGH196624:BGI196624 BQD196624:BQE196624 BZZ196624:CAA196624 CJV196624:CJW196624 CTR196624:CTS196624 DDN196624:DDO196624 DNJ196624:DNK196624 DXF196624:DXG196624 EHB196624:EHC196624 EQX196624:EQY196624 FAT196624:FAU196624 FKP196624:FKQ196624 FUL196624:FUM196624 GEH196624:GEI196624 GOD196624:GOE196624 GXZ196624:GYA196624 HHV196624:HHW196624 HRR196624:HRS196624 IBN196624:IBO196624 ILJ196624:ILK196624 IVF196624:IVG196624 JFB196624:JFC196624 JOX196624:JOY196624 JYT196624:JYU196624 KIP196624:KIQ196624 KSL196624:KSM196624 LCH196624:LCI196624 LMD196624:LME196624 LVZ196624:LWA196624 MFV196624:MFW196624 MPR196624:MPS196624 MZN196624:MZO196624 NJJ196624:NJK196624 NTF196624:NTG196624 ODB196624:ODC196624 OMX196624:OMY196624 OWT196624:OWU196624 PGP196624:PGQ196624 PQL196624:PQM196624 QAH196624:QAI196624 QKD196624:QKE196624 QTZ196624:QUA196624 RDV196624:RDW196624 RNR196624:RNS196624 RXN196624:RXO196624 SHJ196624:SHK196624 SRF196624:SRG196624 TBB196624:TBC196624 TKX196624:TKY196624 TUT196624:TUU196624 UEP196624:UEQ196624 UOL196624:UOM196624 UYH196624:UYI196624 VID196624:VIE196624 VRZ196624:VSA196624 WBV196624:WBW196624 WLR196624:WLS196624 WVN196624:WVO196624 F262160:G262160 JB262160:JC262160 SX262160:SY262160 ACT262160:ACU262160 AMP262160:AMQ262160 AWL262160:AWM262160 BGH262160:BGI262160 BQD262160:BQE262160 BZZ262160:CAA262160 CJV262160:CJW262160 CTR262160:CTS262160 DDN262160:DDO262160 DNJ262160:DNK262160 DXF262160:DXG262160 EHB262160:EHC262160 EQX262160:EQY262160 FAT262160:FAU262160 FKP262160:FKQ262160 FUL262160:FUM262160 GEH262160:GEI262160 GOD262160:GOE262160 GXZ262160:GYA262160 HHV262160:HHW262160 HRR262160:HRS262160 IBN262160:IBO262160 ILJ262160:ILK262160 IVF262160:IVG262160 JFB262160:JFC262160 JOX262160:JOY262160 JYT262160:JYU262160 KIP262160:KIQ262160 KSL262160:KSM262160 LCH262160:LCI262160 LMD262160:LME262160 LVZ262160:LWA262160 MFV262160:MFW262160 MPR262160:MPS262160 MZN262160:MZO262160 NJJ262160:NJK262160 NTF262160:NTG262160 ODB262160:ODC262160 OMX262160:OMY262160 OWT262160:OWU262160 PGP262160:PGQ262160 PQL262160:PQM262160 QAH262160:QAI262160 QKD262160:QKE262160 QTZ262160:QUA262160 RDV262160:RDW262160 RNR262160:RNS262160 RXN262160:RXO262160 SHJ262160:SHK262160 SRF262160:SRG262160 TBB262160:TBC262160 TKX262160:TKY262160 TUT262160:TUU262160 UEP262160:UEQ262160 UOL262160:UOM262160 UYH262160:UYI262160 VID262160:VIE262160 VRZ262160:VSA262160 WBV262160:WBW262160 WLR262160:WLS262160 WVN262160:WVO262160 F327696:G327696 JB327696:JC327696 SX327696:SY327696 ACT327696:ACU327696 AMP327696:AMQ327696 AWL327696:AWM327696 BGH327696:BGI327696 BQD327696:BQE327696 BZZ327696:CAA327696 CJV327696:CJW327696 CTR327696:CTS327696 DDN327696:DDO327696 DNJ327696:DNK327696 DXF327696:DXG327696 EHB327696:EHC327696 EQX327696:EQY327696 FAT327696:FAU327696 FKP327696:FKQ327696 FUL327696:FUM327696 GEH327696:GEI327696 GOD327696:GOE327696 GXZ327696:GYA327696 HHV327696:HHW327696 HRR327696:HRS327696 IBN327696:IBO327696 ILJ327696:ILK327696 IVF327696:IVG327696 JFB327696:JFC327696 JOX327696:JOY327696 JYT327696:JYU327696 KIP327696:KIQ327696 KSL327696:KSM327696 LCH327696:LCI327696 LMD327696:LME327696 LVZ327696:LWA327696 MFV327696:MFW327696 MPR327696:MPS327696 MZN327696:MZO327696 NJJ327696:NJK327696 NTF327696:NTG327696 ODB327696:ODC327696 OMX327696:OMY327696 OWT327696:OWU327696 PGP327696:PGQ327696 PQL327696:PQM327696 QAH327696:QAI327696 QKD327696:QKE327696 QTZ327696:QUA327696 RDV327696:RDW327696 RNR327696:RNS327696 RXN327696:RXO327696 SHJ327696:SHK327696 SRF327696:SRG327696 TBB327696:TBC327696 TKX327696:TKY327696 TUT327696:TUU327696 UEP327696:UEQ327696 UOL327696:UOM327696 UYH327696:UYI327696 VID327696:VIE327696 VRZ327696:VSA327696 WBV327696:WBW327696 WLR327696:WLS327696 WVN327696:WVO327696 F393232:G393232 JB393232:JC393232 SX393232:SY393232 ACT393232:ACU393232 AMP393232:AMQ393232 AWL393232:AWM393232 BGH393232:BGI393232 BQD393232:BQE393232 BZZ393232:CAA393232 CJV393232:CJW393232 CTR393232:CTS393232 DDN393232:DDO393232 DNJ393232:DNK393232 DXF393232:DXG393232 EHB393232:EHC393232 EQX393232:EQY393232 FAT393232:FAU393232 FKP393232:FKQ393232 FUL393232:FUM393232 GEH393232:GEI393232 GOD393232:GOE393232 GXZ393232:GYA393232 HHV393232:HHW393232 HRR393232:HRS393232 IBN393232:IBO393232 ILJ393232:ILK393232 IVF393232:IVG393232 JFB393232:JFC393232 JOX393232:JOY393232 JYT393232:JYU393232 KIP393232:KIQ393232 KSL393232:KSM393232 LCH393232:LCI393232 LMD393232:LME393232 LVZ393232:LWA393232 MFV393232:MFW393232 MPR393232:MPS393232 MZN393232:MZO393232 NJJ393232:NJK393232 NTF393232:NTG393232 ODB393232:ODC393232 OMX393232:OMY393232 OWT393232:OWU393232 PGP393232:PGQ393232 PQL393232:PQM393232 QAH393232:QAI393232 QKD393232:QKE393232 QTZ393232:QUA393232 RDV393232:RDW393232 RNR393232:RNS393232 RXN393232:RXO393232 SHJ393232:SHK393232 SRF393232:SRG393232 TBB393232:TBC393232 TKX393232:TKY393232 TUT393232:TUU393232 UEP393232:UEQ393232 UOL393232:UOM393232 UYH393232:UYI393232 VID393232:VIE393232 VRZ393232:VSA393232 WBV393232:WBW393232 WLR393232:WLS393232 WVN393232:WVO393232 F458768:G458768 JB458768:JC458768 SX458768:SY458768 ACT458768:ACU458768 AMP458768:AMQ458768 AWL458768:AWM458768 BGH458768:BGI458768 BQD458768:BQE458768 BZZ458768:CAA458768 CJV458768:CJW458768 CTR458768:CTS458768 DDN458768:DDO458768 DNJ458768:DNK458768 DXF458768:DXG458768 EHB458768:EHC458768 EQX458768:EQY458768 FAT458768:FAU458768 FKP458768:FKQ458768 FUL458768:FUM458768 GEH458768:GEI458768 GOD458768:GOE458768 GXZ458768:GYA458768 HHV458768:HHW458768 HRR458768:HRS458768 IBN458768:IBO458768 ILJ458768:ILK458768 IVF458768:IVG458768 JFB458768:JFC458768 JOX458768:JOY458768 JYT458768:JYU458768 KIP458768:KIQ458768 KSL458768:KSM458768 LCH458768:LCI458768 LMD458768:LME458768 LVZ458768:LWA458768 MFV458768:MFW458768 MPR458768:MPS458768 MZN458768:MZO458768 NJJ458768:NJK458768 NTF458768:NTG458768 ODB458768:ODC458768 OMX458768:OMY458768 OWT458768:OWU458768 PGP458768:PGQ458768 PQL458768:PQM458768 QAH458768:QAI458768 QKD458768:QKE458768 QTZ458768:QUA458768 RDV458768:RDW458768 RNR458768:RNS458768 RXN458768:RXO458768 SHJ458768:SHK458768 SRF458768:SRG458768 TBB458768:TBC458768 TKX458768:TKY458768 TUT458768:TUU458768 UEP458768:UEQ458768 UOL458768:UOM458768 UYH458768:UYI458768 VID458768:VIE458768 VRZ458768:VSA458768 WBV458768:WBW458768 WLR458768:WLS458768 WVN458768:WVO458768 F524304:G524304 JB524304:JC524304 SX524304:SY524304 ACT524304:ACU524304 AMP524304:AMQ524304 AWL524304:AWM524304 BGH524304:BGI524304 BQD524304:BQE524304 BZZ524304:CAA524304 CJV524304:CJW524304 CTR524304:CTS524304 DDN524304:DDO524304 DNJ524304:DNK524304 DXF524304:DXG524304 EHB524304:EHC524304 EQX524304:EQY524304 FAT524304:FAU524304 FKP524304:FKQ524304 FUL524304:FUM524304 GEH524304:GEI524304 GOD524304:GOE524304 GXZ524304:GYA524304 HHV524304:HHW524304 HRR524304:HRS524304 IBN524304:IBO524304 ILJ524304:ILK524304 IVF524304:IVG524304 JFB524304:JFC524304 JOX524304:JOY524304 JYT524304:JYU524304 KIP524304:KIQ524304 KSL524304:KSM524304 LCH524304:LCI524304 LMD524304:LME524304 LVZ524304:LWA524304 MFV524304:MFW524304 MPR524304:MPS524304 MZN524304:MZO524304 NJJ524304:NJK524304 NTF524304:NTG524304 ODB524304:ODC524304 OMX524304:OMY524304 OWT524304:OWU524304 PGP524304:PGQ524304 PQL524304:PQM524304 QAH524304:QAI524304 QKD524304:QKE524304 QTZ524304:QUA524304 RDV524304:RDW524304 RNR524304:RNS524304 RXN524304:RXO524304 SHJ524304:SHK524304 SRF524304:SRG524304 TBB524304:TBC524304 TKX524304:TKY524304 TUT524304:TUU524304 UEP524304:UEQ524304 UOL524304:UOM524304 UYH524304:UYI524304 VID524304:VIE524304 VRZ524304:VSA524304 WBV524304:WBW524304 WLR524304:WLS524304 WVN524304:WVO524304 F589840:G589840 JB589840:JC589840 SX589840:SY589840 ACT589840:ACU589840 AMP589840:AMQ589840 AWL589840:AWM589840 BGH589840:BGI589840 BQD589840:BQE589840 BZZ589840:CAA589840 CJV589840:CJW589840 CTR589840:CTS589840 DDN589840:DDO589840 DNJ589840:DNK589840 DXF589840:DXG589840 EHB589840:EHC589840 EQX589840:EQY589840 FAT589840:FAU589840 FKP589840:FKQ589840 FUL589840:FUM589840 GEH589840:GEI589840 GOD589840:GOE589840 GXZ589840:GYA589840 HHV589840:HHW589840 HRR589840:HRS589840 IBN589840:IBO589840 ILJ589840:ILK589840 IVF589840:IVG589840 JFB589840:JFC589840 JOX589840:JOY589840 JYT589840:JYU589840 KIP589840:KIQ589840 KSL589840:KSM589840 LCH589840:LCI589840 LMD589840:LME589840 LVZ589840:LWA589840 MFV589840:MFW589840 MPR589840:MPS589840 MZN589840:MZO589840 NJJ589840:NJK589840 NTF589840:NTG589840 ODB589840:ODC589840 OMX589840:OMY589840 OWT589840:OWU589840 PGP589840:PGQ589840 PQL589840:PQM589840 QAH589840:QAI589840 QKD589840:QKE589840 QTZ589840:QUA589840 RDV589840:RDW589840 RNR589840:RNS589840 RXN589840:RXO589840 SHJ589840:SHK589840 SRF589840:SRG589840 TBB589840:TBC589840 TKX589840:TKY589840 TUT589840:TUU589840 UEP589840:UEQ589840 UOL589840:UOM589840 UYH589840:UYI589840 VID589840:VIE589840 VRZ589840:VSA589840 WBV589840:WBW589840 WLR589840:WLS589840 WVN589840:WVO589840 F655376:G655376 JB655376:JC655376 SX655376:SY655376 ACT655376:ACU655376 AMP655376:AMQ655376 AWL655376:AWM655376 BGH655376:BGI655376 BQD655376:BQE655376 BZZ655376:CAA655376 CJV655376:CJW655376 CTR655376:CTS655376 DDN655376:DDO655376 DNJ655376:DNK655376 DXF655376:DXG655376 EHB655376:EHC655376 EQX655376:EQY655376 FAT655376:FAU655376 FKP655376:FKQ655376 FUL655376:FUM655376 GEH655376:GEI655376 GOD655376:GOE655376 GXZ655376:GYA655376 HHV655376:HHW655376 HRR655376:HRS655376 IBN655376:IBO655376 ILJ655376:ILK655376 IVF655376:IVG655376 JFB655376:JFC655376 JOX655376:JOY655376 JYT655376:JYU655376 KIP655376:KIQ655376 KSL655376:KSM655376 LCH655376:LCI655376 LMD655376:LME655376 LVZ655376:LWA655376 MFV655376:MFW655376 MPR655376:MPS655376 MZN655376:MZO655376 NJJ655376:NJK655376 NTF655376:NTG655376 ODB655376:ODC655376 OMX655376:OMY655376 OWT655376:OWU655376 PGP655376:PGQ655376 PQL655376:PQM655376 QAH655376:QAI655376 QKD655376:QKE655376 QTZ655376:QUA655376 RDV655376:RDW655376 RNR655376:RNS655376 RXN655376:RXO655376 SHJ655376:SHK655376 SRF655376:SRG655376 TBB655376:TBC655376 TKX655376:TKY655376 TUT655376:TUU655376 UEP655376:UEQ655376 UOL655376:UOM655376 UYH655376:UYI655376 VID655376:VIE655376 VRZ655376:VSA655376 WBV655376:WBW655376 WLR655376:WLS655376 WVN655376:WVO655376 F720912:G720912 JB720912:JC720912 SX720912:SY720912 ACT720912:ACU720912 AMP720912:AMQ720912 AWL720912:AWM720912 BGH720912:BGI720912 BQD720912:BQE720912 BZZ720912:CAA720912 CJV720912:CJW720912 CTR720912:CTS720912 DDN720912:DDO720912 DNJ720912:DNK720912 DXF720912:DXG720912 EHB720912:EHC720912 EQX720912:EQY720912 FAT720912:FAU720912 FKP720912:FKQ720912 FUL720912:FUM720912 GEH720912:GEI720912 GOD720912:GOE720912 GXZ720912:GYA720912 HHV720912:HHW720912 HRR720912:HRS720912 IBN720912:IBO720912 ILJ720912:ILK720912 IVF720912:IVG720912 JFB720912:JFC720912 JOX720912:JOY720912 JYT720912:JYU720912 KIP720912:KIQ720912 KSL720912:KSM720912 LCH720912:LCI720912 LMD720912:LME720912 LVZ720912:LWA720912 MFV720912:MFW720912 MPR720912:MPS720912 MZN720912:MZO720912 NJJ720912:NJK720912 NTF720912:NTG720912 ODB720912:ODC720912 OMX720912:OMY720912 OWT720912:OWU720912 PGP720912:PGQ720912 PQL720912:PQM720912 QAH720912:QAI720912 QKD720912:QKE720912 QTZ720912:QUA720912 RDV720912:RDW720912 RNR720912:RNS720912 RXN720912:RXO720912 SHJ720912:SHK720912 SRF720912:SRG720912 TBB720912:TBC720912 TKX720912:TKY720912 TUT720912:TUU720912 UEP720912:UEQ720912 UOL720912:UOM720912 UYH720912:UYI720912 VID720912:VIE720912 VRZ720912:VSA720912 WBV720912:WBW720912 WLR720912:WLS720912 WVN720912:WVO720912 F786448:G786448 JB786448:JC786448 SX786448:SY786448 ACT786448:ACU786448 AMP786448:AMQ786448 AWL786448:AWM786448 BGH786448:BGI786448 BQD786448:BQE786448 BZZ786448:CAA786448 CJV786448:CJW786448 CTR786448:CTS786448 DDN786448:DDO786448 DNJ786448:DNK786448 DXF786448:DXG786448 EHB786448:EHC786448 EQX786448:EQY786448 FAT786448:FAU786448 FKP786448:FKQ786448 FUL786448:FUM786448 GEH786448:GEI786448 GOD786448:GOE786448 GXZ786448:GYA786448 HHV786448:HHW786448 HRR786448:HRS786448 IBN786448:IBO786448 ILJ786448:ILK786448 IVF786448:IVG786448 JFB786448:JFC786448 JOX786448:JOY786448 JYT786448:JYU786448 KIP786448:KIQ786448 KSL786448:KSM786448 LCH786448:LCI786448 LMD786448:LME786448 LVZ786448:LWA786448 MFV786448:MFW786448 MPR786448:MPS786448 MZN786448:MZO786448 NJJ786448:NJK786448 NTF786448:NTG786448 ODB786448:ODC786448 OMX786448:OMY786448 OWT786448:OWU786448 PGP786448:PGQ786448 PQL786448:PQM786448 QAH786448:QAI786448 QKD786448:QKE786448 QTZ786448:QUA786448 RDV786448:RDW786448 RNR786448:RNS786448 RXN786448:RXO786448 SHJ786448:SHK786448 SRF786448:SRG786448 TBB786448:TBC786448 TKX786448:TKY786448 TUT786448:TUU786448 UEP786448:UEQ786448 UOL786448:UOM786448 UYH786448:UYI786448 VID786448:VIE786448 VRZ786448:VSA786448 WBV786448:WBW786448 WLR786448:WLS786448 WVN786448:WVO786448 F851984:G851984 JB851984:JC851984 SX851984:SY851984 ACT851984:ACU851984 AMP851984:AMQ851984 AWL851984:AWM851984 BGH851984:BGI851984 BQD851984:BQE851984 BZZ851984:CAA851984 CJV851984:CJW851984 CTR851984:CTS851984 DDN851984:DDO851984 DNJ851984:DNK851984 DXF851984:DXG851984 EHB851984:EHC851984 EQX851984:EQY851984 FAT851984:FAU851984 FKP851984:FKQ851984 FUL851984:FUM851984 GEH851984:GEI851984 GOD851984:GOE851984 GXZ851984:GYA851984 HHV851984:HHW851984 HRR851984:HRS851984 IBN851984:IBO851984 ILJ851984:ILK851984 IVF851984:IVG851984 JFB851984:JFC851984 JOX851984:JOY851984 JYT851984:JYU851984 KIP851984:KIQ851984 KSL851984:KSM851984 LCH851984:LCI851984 LMD851984:LME851984 LVZ851984:LWA851984 MFV851984:MFW851984 MPR851984:MPS851984 MZN851984:MZO851984 NJJ851984:NJK851984 NTF851984:NTG851984 ODB851984:ODC851984 OMX851984:OMY851984 OWT851984:OWU851984 PGP851984:PGQ851984 PQL851984:PQM851984 QAH851984:QAI851984 QKD851984:QKE851984 QTZ851984:QUA851984 RDV851984:RDW851984 RNR851984:RNS851984 RXN851984:RXO851984 SHJ851984:SHK851984 SRF851984:SRG851984 TBB851984:TBC851984 TKX851984:TKY851984 TUT851984:TUU851984 UEP851984:UEQ851984 UOL851984:UOM851984 UYH851984:UYI851984 VID851984:VIE851984 VRZ851984:VSA851984 WBV851984:WBW851984 WLR851984:WLS851984 WVN851984:WVO851984 F917520:G917520 JB917520:JC917520 SX917520:SY917520 ACT917520:ACU917520 AMP917520:AMQ917520 AWL917520:AWM917520 BGH917520:BGI917520 BQD917520:BQE917520 BZZ917520:CAA917520 CJV917520:CJW917520 CTR917520:CTS917520 DDN917520:DDO917520 DNJ917520:DNK917520 DXF917520:DXG917520 EHB917520:EHC917520 EQX917520:EQY917520 FAT917520:FAU917520 FKP917520:FKQ917520 FUL917520:FUM917520 GEH917520:GEI917520 GOD917520:GOE917520 GXZ917520:GYA917520 HHV917520:HHW917520 HRR917520:HRS917520 IBN917520:IBO917520 ILJ917520:ILK917520 IVF917520:IVG917520 JFB917520:JFC917520 JOX917520:JOY917520 JYT917520:JYU917520 KIP917520:KIQ917520 KSL917520:KSM917520 LCH917520:LCI917520 LMD917520:LME917520 LVZ917520:LWA917520 MFV917520:MFW917520 MPR917520:MPS917520 MZN917520:MZO917520 NJJ917520:NJK917520 NTF917520:NTG917520 ODB917520:ODC917520 OMX917520:OMY917520 OWT917520:OWU917520 PGP917520:PGQ917520 PQL917520:PQM917520 QAH917520:QAI917520 QKD917520:QKE917520 QTZ917520:QUA917520 RDV917520:RDW917520 RNR917520:RNS917520 RXN917520:RXO917520 SHJ917520:SHK917520 SRF917520:SRG917520 TBB917520:TBC917520 TKX917520:TKY917520 TUT917520:TUU917520 UEP917520:UEQ917520 UOL917520:UOM917520 UYH917520:UYI917520 VID917520:VIE917520 VRZ917520:VSA917520 WBV917520:WBW917520 WLR917520:WLS917520 WVN917520:WVO917520 F983056:G983056 JB983056:JC983056 SX983056:SY983056 ACT983056:ACU983056 AMP983056:AMQ983056 AWL983056:AWM983056 BGH983056:BGI983056 BQD983056:BQE983056 BZZ983056:CAA983056 CJV983056:CJW983056 CTR983056:CTS983056 DDN983056:DDO983056 DNJ983056:DNK983056 DXF983056:DXG983056 EHB983056:EHC983056 EQX983056:EQY983056 FAT983056:FAU983056 FKP983056:FKQ983056 FUL983056:FUM983056 GEH983056:GEI983056 GOD983056:GOE983056 GXZ983056:GYA983056 HHV983056:HHW983056 HRR983056:HRS983056 IBN983056:IBO983056 ILJ983056:ILK983056 IVF983056:IVG983056 JFB983056:JFC983056 JOX983056:JOY983056 JYT983056:JYU983056 KIP983056:KIQ983056 KSL983056:KSM983056 LCH983056:LCI983056 LMD983056:LME983056 LVZ983056:LWA983056 MFV983056:MFW983056 MPR983056:MPS983056 MZN983056:MZO983056 NJJ983056:NJK983056 NTF983056:NTG983056 ODB983056:ODC983056 OMX983056:OMY983056 OWT983056:OWU983056 PGP983056:PGQ983056 PQL983056:PQM983056 QAH983056:QAI983056 QKD983056:QKE983056 QTZ983056:QUA983056 RDV983056:RDW983056 RNR983056:RNS983056 RXN983056:RXO983056 SHJ983056:SHK983056 SRF983056:SRG983056 TBB983056:TBC983056 TKX983056:TKY983056 TUT983056:TUU983056 UEP983056:UEQ983056 UOL983056:UOM983056 UYH983056:UYI983056 VID983056:VIE983056 VRZ983056:VSA983056 WBV983056:WBW983056 WLR983056:WLS983056 WVN983056:WVO983056 B16 IX16 ST16 ACP16 AML16 AWH16 BGD16 BPZ16 BZV16 CJR16 CTN16 DDJ16 DNF16 DXB16 EGX16 EQT16 FAP16 FKL16 FUH16 GED16 GNZ16 GXV16 HHR16 HRN16 IBJ16 ILF16 IVB16 JEX16 JOT16 JYP16 KIL16 KSH16 LCD16 LLZ16 LVV16 MFR16 MPN16 MZJ16 NJF16 NTB16 OCX16 OMT16 OWP16 PGL16 PQH16 QAD16 QJZ16 QTV16 RDR16 RNN16 RXJ16 SHF16 SRB16 TAX16 TKT16 TUP16 UEL16 UOH16 UYD16 VHZ16 VRV16 WBR16 WLN16 WVJ16 B65552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B131088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B196624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B262160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B327696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B393232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B458768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B524304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B589840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B655376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B720912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B786448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B851984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B917520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B983056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WLN983056 WVJ983056 J16 JF16 TB16 ACX16 AMT16 AWP16 BGL16 BQH16 CAD16 CJZ16 CTV16 DDR16 DNN16 DXJ16 EHF16 ERB16 FAX16 FKT16 FUP16 GEL16 GOH16 GYD16 HHZ16 HRV16 IBR16 ILN16 IVJ16 JFF16 JPB16 JYX16 KIT16 KSP16 LCL16 LMH16 LWD16 MFZ16 MPV16 MZR16 NJN16 NTJ16 ODF16 ONB16 OWX16 PGT16 PQP16 QAL16 QKH16 QUD16 RDZ16 RNV16 RXR16 SHN16 SRJ16 TBF16 TLB16 TUX16 UET16 UOP16 UYL16 VIH16 VSD16 WBZ16 WLV16 WVR16 J65552 JF65552 TB65552 ACX65552 AMT65552 AWP65552 BGL65552 BQH65552 CAD65552 CJZ65552 CTV65552 DDR65552 DNN65552 DXJ65552 EHF65552 ERB65552 FAX65552 FKT65552 FUP65552 GEL65552 GOH65552 GYD65552 HHZ65552 HRV65552 IBR65552 ILN65552 IVJ65552 JFF65552 JPB65552 JYX65552 KIT65552 KSP65552 LCL65552 LMH65552 LWD65552 MFZ65552 MPV65552 MZR65552 NJN65552 NTJ65552 ODF65552 ONB65552 OWX65552 PGT65552 PQP65552 QAL65552 QKH65552 QUD65552 RDZ65552 RNV65552 RXR65552 SHN65552 SRJ65552 TBF65552 TLB65552 TUX65552 UET65552 UOP65552 UYL65552 VIH65552 VSD65552 WBZ65552 WLV65552 WVR65552 J131088 JF131088 TB131088 ACX131088 AMT131088 AWP131088 BGL131088 BQH131088 CAD131088 CJZ131088 CTV131088 DDR131088 DNN131088 DXJ131088 EHF131088 ERB131088 FAX131088 FKT131088 FUP131088 GEL131088 GOH131088 GYD131088 HHZ131088 HRV131088 IBR131088 ILN131088 IVJ131088 JFF131088 JPB131088 JYX131088 KIT131088 KSP131088 LCL131088 LMH131088 LWD131088 MFZ131088 MPV131088 MZR131088 NJN131088 NTJ131088 ODF131088 ONB131088 OWX131088 PGT131088 PQP131088 QAL131088 QKH131088 QUD131088 RDZ131088 RNV131088 RXR131088 SHN131088 SRJ131088 TBF131088 TLB131088 TUX131088 UET131088 UOP131088 UYL131088 VIH131088 VSD131088 WBZ131088 WLV131088 WVR131088 J196624 JF196624 TB196624 ACX196624 AMT196624 AWP196624 BGL196624 BQH196624 CAD196624 CJZ196624 CTV196624 DDR196624 DNN196624 DXJ196624 EHF196624 ERB196624 FAX196624 FKT196624 FUP196624 GEL196624 GOH196624 GYD196624 HHZ196624 HRV196624 IBR196624 ILN196624 IVJ196624 JFF196624 JPB196624 JYX196624 KIT196624 KSP196624 LCL196624 LMH196624 LWD196624 MFZ196624 MPV196624 MZR196624 NJN196624 NTJ196624 ODF196624 ONB196624 OWX196624 PGT196624 PQP196624 QAL196624 QKH196624 QUD196624 RDZ196624 RNV196624 RXR196624 SHN196624 SRJ196624 TBF196624 TLB196624 TUX196624 UET196624 UOP196624 UYL196624 VIH196624 VSD196624 WBZ196624 WLV196624 WVR196624 J262160 JF262160 TB262160 ACX262160 AMT262160 AWP262160 BGL262160 BQH262160 CAD262160 CJZ262160 CTV262160 DDR262160 DNN262160 DXJ262160 EHF262160 ERB262160 FAX262160 FKT262160 FUP262160 GEL262160 GOH262160 GYD262160 HHZ262160 HRV262160 IBR262160 ILN262160 IVJ262160 JFF262160 JPB262160 JYX262160 KIT262160 KSP262160 LCL262160 LMH262160 LWD262160 MFZ262160 MPV262160 MZR262160 NJN262160 NTJ262160 ODF262160 ONB262160 OWX262160 PGT262160 PQP262160 QAL262160 QKH262160 QUD262160 RDZ262160 RNV262160 RXR262160 SHN262160 SRJ262160 TBF262160 TLB262160 TUX262160 UET262160 UOP262160 UYL262160 VIH262160 VSD262160 WBZ262160 WLV262160 WVR262160 J327696 JF327696 TB327696 ACX327696 AMT327696 AWP327696 BGL327696 BQH327696 CAD327696 CJZ327696 CTV327696 DDR327696 DNN327696 DXJ327696 EHF327696 ERB327696 FAX327696 FKT327696 FUP327696 GEL327696 GOH327696 GYD327696 HHZ327696 HRV327696 IBR327696 ILN327696 IVJ327696 JFF327696 JPB327696 JYX327696 KIT327696 KSP327696 LCL327696 LMH327696 LWD327696 MFZ327696 MPV327696 MZR327696 NJN327696 NTJ327696 ODF327696 ONB327696 OWX327696 PGT327696 PQP327696 QAL327696 QKH327696 QUD327696 RDZ327696 RNV327696 RXR327696 SHN327696 SRJ327696 TBF327696 TLB327696 TUX327696 UET327696 UOP327696 UYL327696 VIH327696 VSD327696 WBZ327696 WLV327696 WVR327696 J393232 JF393232 TB393232 ACX393232 AMT393232 AWP393232 BGL393232 BQH393232 CAD393232 CJZ393232 CTV393232 DDR393232 DNN393232 DXJ393232 EHF393232 ERB393232 FAX393232 FKT393232 FUP393232 GEL393232 GOH393232 GYD393232 HHZ393232 HRV393232 IBR393232 ILN393232 IVJ393232 JFF393232 JPB393232 JYX393232 KIT393232 KSP393232 LCL393232 LMH393232 LWD393232 MFZ393232 MPV393232 MZR393232 NJN393232 NTJ393232 ODF393232 ONB393232 OWX393232 PGT393232 PQP393232 QAL393232 QKH393232 QUD393232 RDZ393232 RNV393232 RXR393232 SHN393232 SRJ393232 TBF393232 TLB393232 TUX393232 UET393232 UOP393232 UYL393232 VIH393232 VSD393232 WBZ393232 WLV393232 WVR393232 J458768 JF458768 TB458768 ACX458768 AMT458768 AWP458768 BGL458768 BQH458768 CAD458768 CJZ458768 CTV458768 DDR458768 DNN458768 DXJ458768 EHF458768 ERB458768 FAX458768 FKT458768 FUP458768 GEL458768 GOH458768 GYD458768 HHZ458768 HRV458768 IBR458768 ILN458768 IVJ458768 JFF458768 JPB458768 JYX458768 KIT458768 KSP458768 LCL458768 LMH458768 LWD458768 MFZ458768 MPV458768 MZR458768 NJN458768 NTJ458768 ODF458768 ONB458768 OWX458768 PGT458768 PQP458768 QAL458768 QKH458768 QUD458768 RDZ458768 RNV458768 RXR458768 SHN458768 SRJ458768 TBF458768 TLB458768 TUX458768 UET458768 UOP458768 UYL458768 VIH458768 VSD458768 WBZ458768 WLV458768 WVR458768 J524304 JF524304 TB524304 ACX524304 AMT524304 AWP524304 BGL524304 BQH524304 CAD524304 CJZ524304 CTV524304 DDR524304 DNN524304 DXJ524304 EHF524304 ERB524304 FAX524304 FKT524304 FUP524304 GEL524304 GOH524304 GYD524304 HHZ524304 HRV524304 IBR524304 ILN524304 IVJ524304 JFF524304 JPB524304 JYX524304 KIT524304 KSP524304 LCL524304 LMH524304 LWD524304 MFZ524304 MPV524304 MZR524304 NJN524304 NTJ524304 ODF524304 ONB524304 OWX524304 PGT524304 PQP524304 QAL524304 QKH524304 QUD524304 RDZ524304 RNV524304 RXR524304 SHN524304 SRJ524304 TBF524304 TLB524304 TUX524304 UET524304 UOP524304 UYL524304 VIH524304 VSD524304 WBZ524304 WLV524304 WVR524304 J589840 JF589840 TB589840 ACX589840 AMT589840 AWP589840 BGL589840 BQH589840 CAD589840 CJZ589840 CTV589840 DDR589840 DNN589840 DXJ589840 EHF589840 ERB589840 FAX589840 FKT589840 FUP589840 GEL589840 GOH589840 GYD589840 HHZ589840 HRV589840 IBR589840 ILN589840 IVJ589840 JFF589840 JPB589840 JYX589840 KIT589840 KSP589840 LCL589840 LMH589840 LWD589840 MFZ589840 MPV589840 MZR589840 NJN589840 NTJ589840 ODF589840 ONB589840 OWX589840 PGT589840 PQP589840 QAL589840 QKH589840 QUD589840 RDZ589840 RNV589840 RXR589840 SHN589840 SRJ589840 TBF589840 TLB589840 TUX589840 UET589840 UOP589840 UYL589840 VIH589840 VSD589840 WBZ589840 WLV589840 WVR589840 J655376 JF655376 TB655376 ACX655376 AMT655376 AWP655376 BGL655376 BQH655376 CAD655376 CJZ655376 CTV655376 DDR655376 DNN655376 DXJ655376 EHF655376 ERB655376 FAX655376 FKT655376 FUP655376 GEL655376 GOH655376 GYD655376 HHZ655376 HRV655376 IBR655376 ILN655376 IVJ655376 JFF655376 JPB655376 JYX655376 KIT655376 KSP655376 LCL655376 LMH655376 LWD655376 MFZ655376 MPV655376 MZR655376 NJN655376 NTJ655376 ODF655376 ONB655376 OWX655376 PGT655376 PQP655376 QAL655376 QKH655376 QUD655376 RDZ655376 RNV655376 RXR655376 SHN655376 SRJ655376 TBF655376 TLB655376 TUX655376 UET655376 UOP655376 UYL655376 VIH655376 VSD655376 WBZ655376 WLV655376 WVR655376 J720912 JF720912 TB720912 ACX720912 AMT720912 AWP720912 BGL720912 BQH720912 CAD720912 CJZ720912 CTV720912 DDR720912 DNN720912 DXJ720912 EHF720912 ERB720912 FAX720912 FKT720912 FUP720912 GEL720912 GOH720912 GYD720912 HHZ720912 HRV720912 IBR720912 ILN720912 IVJ720912 JFF720912 JPB720912 JYX720912 KIT720912 KSP720912 LCL720912 LMH720912 LWD720912 MFZ720912 MPV720912 MZR720912 NJN720912 NTJ720912 ODF720912 ONB720912 OWX720912 PGT720912 PQP720912 QAL720912 QKH720912 QUD720912 RDZ720912 RNV720912 RXR720912 SHN720912 SRJ720912 TBF720912 TLB720912 TUX720912 UET720912 UOP720912 UYL720912 VIH720912 VSD720912 WBZ720912 WLV720912 WVR720912 J786448 JF786448 TB786448 ACX786448 AMT786448 AWP786448 BGL786448 BQH786448 CAD786448 CJZ786448 CTV786448 DDR786448 DNN786448 DXJ786448 EHF786448 ERB786448 FAX786448 FKT786448 FUP786448 GEL786448 GOH786448 GYD786448 HHZ786448 HRV786448 IBR786448 ILN786448 IVJ786448 JFF786448 JPB786448 JYX786448 KIT786448 KSP786448 LCL786448 LMH786448 LWD786448 MFZ786448 MPV786448 MZR786448 NJN786448 NTJ786448 ODF786448 ONB786448 OWX786448 PGT786448 PQP786448 QAL786448 QKH786448 QUD786448 RDZ786448 RNV786448 RXR786448 SHN786448 SRJ786448 TBF786448 TLB786448 TUX786448 UET786448 UOP786448 UYL786448 VIH786448 VSD786448 WBZ786448 WLV786448 WVR786448 J851984 JF851984 TB851984 ACX851984 AMT851984 AWP851984 BGL851984 BQH851984 CAD851984 CJZ851984 CTV851984 DDR851984 DNN851984 DXJ851984 EHF851984 ERB851984 FAX851984 FKT851984 FUP851984 GEL851984 GOH851984 GYD851984 HHZ851984 HRV851984 IBR851984 ILN851984 IVJ851984 JFF851984 JPB851984 JYX851984 KIT851984 KSP851984 LCL851984 LMH851984 LWD851984 MFZ851984 MPV851984 MZR851984 NJN851984 NTJ851984 ODF851984 ONB851984 OWX851984 PGT851984 PQP851984 QAL851984 QKH851984 QUD851984 RDZ851984 RNV851984 RXR851984 SHN851984 SRJ851984 TBF851984 TLB851984 TUX851984 UET851984 UOP851984 UYL851984 VIH851984 VSD851984 WBZ851984 WLV851984 WVR851984 J917520 JF917520 TB917520 ACX917520 AMT917520 AWP917520 BGL917520 BQH917520 CAD917520 CJZ917520 CTV917520 DDR917520 DNN917520 DXJ917520 EHF917520 ERB917520 FAX917520 FKT917520 FUP917520 GEL917520 GOH917520 GYD917520 HHZ917520 HRV917520 IBR917520 ILN917520 IVJ917520 JFF917520 JPB917520 JYX917520 KIT917520 KSP917520 LCL917520 LMH917520 LWD917520 MFZ917520 MPV917520 MZR917520 NJN917520 NTJ917520 ODF917520 ONB917520 OWX917520 PGT917520 PQP917520 QAL917520 QKH917520 QUD917520 RDZ917520 RNV917520 RXR917520 SHN917520 SRJ917520 TBF917520 TLB917520 TUX917520 UET917520 UOP917520 UYL917520 VIH917520 VSD917520 WBZ917520 WLV917520 WVR917520 J983056 JF983056 TB983056 ACX983056 AMT983056 AWP983056 BGL983056 BQH983056 CAD983056 CJZ983056 CTV983056 DDR983056 DNN983056 DXJ983056 EHF983056 ERB983056 FAX983056 FKT983056 FUP983056 GEL983056 GOH983056 GYD983056 HHZ983056 HRV983056 IBR983056 ILN983056 IVJ983056 JFF983056 JPB983056 JYX983056 KIT983056 KSP983056 LCL983056 LMH983056 LWD983056 MFZ983056 MPV983056 MZR983056 NJN983056 NTJ983056 ODF983056 ONB983056 OWX983056 PGT983056 PQP983056 QAL983056 QKH983056 QUD983056 RDZ983056 RNV983056 RXR983056 SHN983056 SRJ983056 TBF983056 TLB983056 TUX983056 UET983056 UOP983056 UYL983056 VIH983056 VSD983056 WBZ983056 WLV983056 WVR983056 J14 JF14 TB14 ACX14 AMT14 AWP14 BGL14 BQH14 CAD14 CJZ14 CTV14 DDR14 DNN14 DXJ14 EHF14 ERB14 FAX14 FKT14 FUP14 GEL14 GOH14 GYD14 HHZ14 HRV14 IBR14 ILN14 IVJ14 JFF14 JPB14 JYX14 KIT14 KSP14 LCL14 LMH14 LWD14 MFZ14 MPV14 MZR14 NJN14 NTJ14 ODF14 ONB14 OWX14 PGT14 PQP14 QAL14 QKH14 QUD14 RDZ14 RNV14 RXR14 SHN14 SRJ14 TBF14 TLB14 TUX14 UET14 UOP14 UYL14 VIH14 VSD14 WBZ14 WLV14 WVR14 J65550 JF65550 TB65550 ACX65550 AMT65550 AWP65550 BGL65550 BQH65550 CAD65550 CJZ65550 CTV65550 DDR65550 DNN65550 DXJ65550 EHF65550 ERB65550 FAX65550 FKT65550 FUP65550 GEL65550 GOH65550 GYD65550 HHZ65550 HRV65550 IBR65550 ILN65550 IVJ65550 JFF65550 JPB65550 JYX65550 KIT65550 KSP65550 LCL65550 LMH65550 LWD65550 MFZ65550 MPV65550 MZR65550 NJN65550 NTJ65550 ODF65550 ONB65550 OWX65550 PGT65550 PQP65550 QAL65550 QKH65550 QUD65550 RDZ65550 RNV65550 RXR65550 SHN65550 SRJ65550 TBF65550 TLB65550 TUX65550 UET65550 UOP65550 UYL65550 VIH65550 VSD65550 WBZ65550 WLV65550 WVR65550 J131086 JF131086 TB131086 ACX131086 AMT131086 AWP131086 BGL131086 BQH131086 CAD131086 CJZ131086 CTV131086 DDR131086 DNN131086 DXJ131086 EHF131086 ERB131086 FAX131086 FKT131086 FUP131086 GEL131086 GOH131086 GYD131086 HHZ131086 HRV131086 IBR131086 ILN131086 IVJ131086 JFF131086 JPB131086 JYX131086 KIT131086 KSP131086 LCL131086 LMH131086 LWD131086 MFZ131086 MPV131086 MZR131086 NJN131086 NTJ131086 ODF131086 ONB131086 OWX131086 PGT131086 PQP131086 QAL131086 QKH131086 QUD131086 RDZ131086 RNV131086 RXR131086 SHN131086 SRJ131086 TBF131086 TLB131086 TUX131086 UET131086 UOP131086 UYL131086 VIH131086 VSD131086 WBZ131086 WLV131086 WVR131086 J196622 JF196622 TB196622 ACX196622 AMT196622 AWP196622 BGL196622 BQH196622 CAD196622 CJZ196622 CTV196622 DDR196622 DNN196622 DXJ196622 EHF196622 ERB196622 FAX196622 FKT196622 FUP196622 GEL196622 GOH196622 GYD196622 HHZ196622 HRV196622 IBR196622 ILN196622 IVJ196622 JFF196622 JPB196622 JYX196622 KIT196622 KSP196622 LCL196622 LMH196622 LWD196622 MFZ196622 MPV196622 MZR196622 NJN196622 NTJ196622 ODF196622 ONB196622 OWX196622 PGT196622 PQP196622 QAL196622 QKH196622 QUD196622 RDZ196622 RNV196622 RXR196622 SHN196622 SRJ196622 TBF196622 TLB196622 TUX196622 UET196622 UOP196622 UYL196622 VIH196622 VSD196622 WBZ196622 WLV196622 WVR196622 J262158 JF262158 TB262158 ACX262158 AMT262158 AWP262158 BGL262158 BQH262158 CAD262158 CJZ262158 CTV262158 DDR262158 DNN262158 DXJ262158 EHF262158 ERB262158 FAX262158 FKT262158 FUP262158 GEL262158 GOH262158 GYD262158 HHZ262158 HRV262158 IBR262158 ILN262158 IVJ262158 JFF262158 JPB262158 JYX262158 KIT262158 KSP262158 LCL262158 LMH262158 LWD262158 MFZ262158 MPV262158 MZR262158 NJN262158 NTJ262158 ODF262158 ONB262158 OWX262158 PGT262158 PQP262158 QAL262158 QKH262158 QUD262158 RDZ262158 RNV262158 RXR262158 SHN262158 SRJ262158 TBF262158 TLB262158 TUX262158 UET262158 UOP262158 UYL262158 VIH262158 VSD262158 WBZ262158 WLV262158 WVR262158 J327694 JF327694 TB327694 ACX327694 AMT327694 AWP327694 BGL327694 BQH327694 CAD327694 CJZ327694 CTV327694 DDR327694 DNN327694 DXJ327694 EHF327694 ERB327694 FAX327694 FKT327694 FUP327694 GEL327694 GOH327694 GYD327694 HHZ327694 HRV327694 IBR327694 ILN327694 IVJ327694 JFF327694 JPB327694 JYX327694 KIT327694 KSP327694 LCL327694 LMH327694 LWD327694 MFZ327694 MPV327694 MZR327694 NJN327694 NTJ327694 ODF327694 ONB327694 OWX327694 PGT327694 PQP327694 QAL327694 QKH327694 QUD327694 RDZ327694 RNV327694 RXR327694 SHN327694 SRJ327694 TBF327694 TLB327694 TUX327694 UET327694 UOP327694 UYL327694 VIH327694 VSD327694 WBZ327694 WLV327694 WVR327694 J393230 JF393230 TB393230 ACX393230 AMT393230 AWP393230 BGL393230 BQH393230 CAD393230 CJZ393230 CTV393230 DDR393230 DNN393230 DXJ393230 EHF393230 ERB393230 FAX393230 FKT393230 FUP393230 GEL393230 GOH393230 GYD393230 HHZ393230 HRV393230 IBR393230 ILN393230 IVJ393230 JFF393230 JPB393230 JYX393230 KIT393230 KSP393230 LCL393230 LMH393230 LWD393230 MFZ393230 MPV393230 MZR393230 NJN393230 NTJ393230 ODF393230 ONB393230 OWX393230 PGT393230 PQP393230 QAL393230 QKH393230 QUD393230 RDZ393230 RNV393230 RXR393230 SHN393230 SRJ393230 TBF393230 TLB393230 TUX393230 UET393230 UOP393230 UYL393230 VIH393230 VSD393230 WBZ393230 WLV393230 WVR393230 J458766 JF458766 TB458766 ACX458766 AMT458766 AWP458766 BGL458766 BQH458766 CAD458766 CJZ458766 CTV458766 DDR458766 DNN458766 DXJ458766 EHF458766 ERB458766 FAX458766 FKT458766 FUP458766 GEL458766 GOH458766 GYD458766 HHZ458766 HRV458766 IBR458766 ILN458766 IVJ458766 JFF458766 JPB458766 JYX458766 KIT458766 KSP458766 LCL458766 LMH458766 LWD458766 MFZ458766 MPV458766 MZR458766 NJN458766 NTJ458766 ODF458766 ONB458766 OWX458766 PGT458766 PQP458766 QAL458766 QKH458766 QUD458766 RDZ458766 RNV458766 RXR458766 SHN458766 SRJ458766 TBF458766 TLB458766 TUX458766 UET458766 UOP458766 UYL458766 VIH458766 VSD458766 WBZ458766 WLV458766 WVR458766 J524302 JF524302 TB524302 ACX524302 AMT524302 AWP524302 BGL524302 BQH524302 CAD524302 CJZ524302 CTV524302 DDR524302 DNN524302 DXJ524302 EHF524302 ERB524302 FAX524302 FKT524302 FUP524302 GEL524302 GOH524302 GYD524302 HHZ524302 HRV524302 IBR524302 ILN524302 IVJ524302 JFF524302 JPB524302 JYX524302 KIT524302 KSP524302 LCL524302 LMH524302 LWD524302 MFZ524302 MPV524302 MZR524302 NJN524302 NTJ524302 ODF524302 ONB524302 OWX524302 PGT524302 PQP524302 QAL524302 QKH524302 QUD524302 RDZ524302 RNV524302 RXR524302 SHN524302 SRJ524302 TBF524302 TLB524302 TUX524302 UET524302 UOP524302 UYL524302 VIH524302 VSD524302 WBZ524302 WLV524302 WVR524302 J589838 JF589838 TB589838 ACX589838 AMT589838 AWP589838 BGL589838 BQH589838 CAD589838 CJZ589838 CTV589838 DDR589838 DNN589838 DXJ589838 EHF589838 ERB589838 FAX589838 FKT589838 FUP589838 GEL589838 GOH589838 GYD589838 HHZ589838 HRV589838 IBR589838 ILN589838 IVJ589838 JFF589838 JPB589838 JYX589838 KIT589838 KSP589838 LCL589838 LMH589838 LWD589838 MFZ589838 MPV589838 MZR589838 NJN589838 NTJ589838 ODF589838 ONB589838 OWX589838 PGT589838 PQP589838 QAL589838 QKH589838 QUD589838 RDZ589838 RNV589838 RXR589838 SHN589838 SRJ589838 TBF589838 TLB589838 TUX589838 UET589838 UOP589838 UYL589838 VIH589838 VSD589838 WBZ589838 WLV589838 WVR589838 J655374 JF655374 TB655374 ACX655374 AMT655374 AWP655374 BGL655374 BQH655374 CAD655374 CJZ655374 CTV655374 DDR655374 DNN655374 DXJ655374 EHF655374 ERB655374 FAX655374 FKT655374 FUP655374 GEL655374 GOH655374 GYD655374 HHZ655374 HRV655374 IBR655374 ILN655374 IVJ655374 JFF655374 JPB655374 JYX655374 KIT655374 KSP655374 LCL655374 LMH655374 LWD655374 MFZ655374 MPV655374 MZR655374 NJN655374 NTJ655374 ODF655374 ONB655374 OWX655374 PGT655374 PQP655374 QAL655374 QKH655374 QUD655374 RDZ655374 RNV655374 RXR655374 SHN655374 SRJ655374 TBF655374 TLB655374 TUX655374 UET655374 UOP655374 UYL655374 VIH655374 VSD655374 WBZ655374 WLV655374 WVR655374 J720910 JF720910 TB720910 ACX720910 AMT720910 AWP720910 BGL720910 BQH720910 CAD720910 CJZ720910 CTV720910 DDR720910 DNN720910 DXJ720910 EHF720910 ERB720910 FAX720910 FKT720910 FUP720910 GEL720910 GOH720910 GYD720910 HHZ720910 HRV720910 IBR720910 ILN720910 IVJ720910 JFF720910 JPB720910 JYX720910 KIT720910 KSP720910 LCL720910 LMH720910 LWD720910 MFZ720910 MPV720910 MZR720910 NJN720910 NTJ720910 ODF720910 ONB720910 OWX720910 PGT720910 PQP720910 QAL720910 QKH720910 QUD720910 RDZ720910 RNV720910 RXR720910 SHN720910 SRJ720910 TBF720910 TLB720910 TUX720910 UET720910 UOP720910 UYL720910 VIH720910 VSD720910 WBZ720910 WLV720910 WVR720910 J786446 JF786446 TB786446 ACX786446 AMT786446 AWP786446 BGL786446 BQH786446 CAD786446 CJZ786446 CTV786446 DDR786446 DNN786446 DXJ786446 EHF786446 ERB786446 FAX786446 FKT786446 FUP786446 GEL786446 GOH786446 GYD786446 HHZ786446 HRV786446 IBR786446 ILN786446 IVJ786446 JFF786446 JPB786446 JYX786446 KIT786446 KSP786446 LCL786446 LMH786446 LWD786446 MFZ786446 MPV786446 MZR786446 NJN786446 NTJ786446 ODF786446 ONB786446 OWX786446 PGT786446 PQP786446 QAL786446 QKH786446 QUD786446 RDZ786446 RNV786446 RXR786446 SHN786446 SRJ786446 TBF786446 TLB786446 TUX786446 UET786446 UOP786446 UYL786446 VIH786446 VSD786446 WBZ786446 WLV786446 WVR786446 J851982 JF851982 TB851982 ACX851982 AMT851982 AWP851982 BGL851982 BQH851982 CAD851982 CJZ851982 CTV851982 DDR851982 DNN851982 DXJ851982 EHF851982 ERB851982 FAX851982 FKT851982 FUP851982 GEL851982 GOH851982 GYD851982 HHZ851982 HRV851982 IBR851982 ILN851982 IVJ851982 JFF851982 JPB851982 JYX851982 KIT851982 KSP851982 LCL851982 LMH851982 LWD851982 MFZ851982 MPV851982 MZR851982 NJN851982 NTJ851982 ODF851982 ONB851982 OWX851982 PGT851982 PQP851982 QAL851982 QKH851982 QUD851982 RDZ851982 RNV851982 RXR851982 SHN851982 SRJ851982 TBF851982 TLB851982 TUX851982 UET851982 UOP851982 UYL851982 VIH851982 VSD851982 WBZ851982 WLV851982 WVR851982 J917518 JF917518 TB917518 ACX917518 AMT917518 AWP917518 BGL917518 BQH917518 CAD917518 CJZ917518 CTV917518 DDR917518 DNN917518 DXJ917518 EHF917518 ERB917518 FAX917518 FKT917518 FUP917518 GEL917518 GOH917518 GYD917518 HHZ917518 HRV917518 IBR917518 ILN917518 IVJ917518 JFF917518 JPB917518 JYX917518 KIT917518 KSP917518 LCL917518 LMH917518 LWD917518 MFZ917518 MPV917518 MZR917518 NJN917518 NTJ917518 ODF917518 ONB917518 OWX917518 PGT917518 PQP917518 QAL917518 QKH917518 QUD917518 RDZ917518 RNV917518 RXR917518 SHN917518 SRJ917518 TBF917518 TLB917518 TUX917518 UET917518 UOP917518 UYL917518 VIH917518 VSD917518 WBZ917518 WLV917518 WVR917518 J983054 JF983054 TB983054 ACX983054 AMT983054 AWP983054 BGL983054 BQH983054 CAD983054 CJZ983054 CTV983054 DDR983054 DNN983054 DXJ983054 EHF983054 ERB983054 FAX983054 FKT983054 FUP983054 GEL983054 GOH983054 GYD983054 HHZ983054 HRV983054 IBR983054 ILN983054 IVJ983054 JFF983054 JPB983054 JYX983054 KIT983054 KSP983054 LCL983054 LMH983054 LWD983054 MFZ983054 MPV983054 MZR983054 NJN983054 NTJ983054 ODF983054 ONB983054 OWX983054 PGT983054 PQP983054 QAL983054 QKH983054 QUD983054 RDZ983054 RNV983054 RXR983054 SHN983054 SRJ983054 TBF983054 TLB983054 TUX983054 UET983054 UOP983054 UYL983054 VIH983054 VSD983054 WBZ983054 WLV983054 WVR983054 F14:G14 JB14:JC14 SX14:SY14 ACT14:ACU14 AMP14:AMQ14 AWL14:AWM14 BGH14:BGI14 BQD14:BQE14 BZZ14:CAA14 CJV14:CJW14 CTR14:CTS14 DDN14:DDO14 DNJ14:DNK14 DXF14:DXG14 EHB14:EHC14 EQX14:EQY14 FAT14:FAU14 FKP14:FKQ14 FUL14:FUM14 GEH14:GEI14 GOD14:GOE14 GXZ14:GYA14 HHV14:HHW14 HRR14:HRS14 IBN14:IBO14 ILJ14:ILK14 IVF14:IVG14 JFB14:JFC14 JOX14:JOY14 JYT14:JYU14 KIP14:KIQ14 KSL14:KSM14 LCH14:LCI14 LMD14:LME14 LVZ14:LWA14 MFV14:MFW14 MPR14:MPS14 MZN14:MZO14 NJJ14:NJK14 NTF14:NTG14 ODB14:ODC14 OMX14:OMY14 OWT14:OWU14 PGP14:PGQ14 PQL14:PQM14 QAH14:QAI14 QKD14:QKE14 QTZ14:QUA14 RDV14:RDW14 RNR14:RNS14 RXN14:RXO14 SHJ14:SHK14 SRF14:SRG14 TBB14:TBC14 TKX14:TKY14 TUT14:TUU14 UEP14:UEQ14 UOL14:UOM14 UYH14:UYI14 VID14:VIE14 VRZ14:VSA14 WBV14:WBW14 WLR14:WLS14 WVN14:WVO14 F65550:G65550 JB65550:JC65550 SX65550:SY65550 ACT65550:ACU65550 AMP65550:AMQ65550 AWL65550:AWM65550 BGH65550:BGI65550 BQD65550:BQE65550 BZZ65550:CAA65550 CJV65550:CJW65550 CTR65550:CTS65550 DDN65550:DDO65550 DNJ65550:DNK65550 DXF65550:DXG65550 EHB65550:EHC65550 EQX65550:EQY65550 FAT65550:FAU65550 FKP65550:FKQ65550 FUL65550:FUM65550 GEH65550:GEI65550 GOD65550:GOE65550 GXZ65550:GYA65550 HHV65550:HHW65550 HRR65550:HRS65550 IBN65550:IBO65550 ILJ65550:ILK65550 IVF65550:IVG65550 JFB65550:JFC65550 JOX65550:JOY65550 JYT65550:JYU65550 KIP65550:KIQ65550 KSL65550:KSM65550 LCH65550:LCI65550 LMD65550:LME65550 LVZ65550:LWA65550 MFV65550:MFW65550 MPR65550:MPS65550 MZN65550:MZO65550 NJJ65550:NJK65550 NTF65550:NTG65550 ODB65550:ODC65550 OMX65550:OMY65550 OWT65550:OWU65550 PGP65550:PGQ65550 PQL65550:PQM65550 QAH65550:QAI65550 QKD65550:QKE65550 QTZ65550:QUA65550 RDV65550:RDW65550 RNR65550:RNS65550 RXN65550:RXO65550 SHJ65550:SHK65550 SRF65550:SRG65550 TBB65550:TBC65550 TKX65550:TKY65550 TUT65550:TUU65550 UEP65550:UEQ65550 UOL65550:UOM65550 UYH65550:UYI65550 VID65550:VIE65550 VRZ65550:VSA65550 WBV65550:WBW65550 WLR65550:WLS65550 WVN65550:WVO65550 F131086:G131086 JB131086:JC131086 SX131086:SY131086 ACT131086:ACU131086 AMP131086:AMQ131086 AWL131086:AWM131086 BGH131086:BGI131086 BQD131086:BQE131086 BZZ131086:CAA131086 CJV131086:CJW131086 CTR131086:CTS131086 DDN131086:DDO131086 DNJ131086:DNK131086 DXF131086:DXG131086 EHB131086:EHC131086 EQX131086:EQY131086 FAT131086:FAU131086 FKP131086:FKQ131086 FUL131086:FUM131086 GEH131086:GEI131086 GOD131086:GOE131086 GXZ131086:GYA131086 HHV131086:HHW131086 HRR131086:HRS131086 IBN131086:IBO131086 ILJ131086:ILK131086 IVF131086:IVG131086 JFB131086:JFC131086 JOX131086:JOY131086 JYT131086:JYU131086 KIP131086:KIQ131086 KSL131086:KSM131086 LCH131086:LCI131086 LMD131086:LME131086 LVZ131086:LWA131086 MFV131086:MFW131086 MPR131086:MPS131086 MZN131086:MZO131086 NJJ131086:NJK131086 NTF131086:NTG131086 ODB131086:ODC131086 OMX131086:OMY131086 OWT131086:OWU131086 PGP131086:PGQ131086 PQL131086:PQM131086 QAH131086:QAI131086 QKD131086:QKE131086 QTZ131086:QUA131086 RDV131086:RDW131086 RNR131086:RNS131086 RXN131086:RXO131086 SHJ131086:SHK131086 SRF131086:SRG131086 TBB131086:TBC131086 TKX131086:TKY131086 TUT131086:TUU131086 UEP131086:UEQ131086 UOL131086:UOM131086 UYH131086:UYI131086 VID131086:VIE131086 VRZ131086:VSA131086 WBV131086:WBW131086 WLR131086:WLS131086 WVN131086:WVO131086 F196622:G196622 JB196622:JC196622 SX196622:SY196622 ACT196622:ACU196622 AMP196622:AMQ196622 AWL196622:AWM196622 BGH196622:BGI196622 BQD196622:BQE196622 BZZ196622:CAA196622 CJV196622:CJW196622 CTR196622:CTS196622 DDN196622:DDO196622 DNJ196622:DNK196622 DXF196622:DXG196622 EHB196622:EHC196622 EQX196622:EQY196622 FAT196622:FAU196622 FKP196622:FKQ196622 FUL196622:FUM196622 GEH196622:GEI196622 GOD196622:GOE196622 GXZ196622:GYA196622 HHV196622:HHW196622 HRR196622:HRS196622 IBN196622:IBO196622 ILJ196622:ILK196622 IVF196622:IVG196622 JFB196622:JFC196622 JOX196622:JOY196622 JYT196622:JYU196622 KIP196622:KIQ196622 KSL196622:KSM196622 LCH196622:LCI196622 LMD196622:LME196622 LVZ196622:LWA196622 MFV196622:MFW196622 MPR196622:MPS196622 MZN196622:MZO196622 NJJ196622:NJK196622 NTF196622:NTG196622 ODB196622:ODC196622 OMX196622:OMY196622 OWT196622:OWU196622 PGP196622:PGQ196622 PQL196622:PQM196622 QAH196622:QAI196622 QKD196622:QKE196622 QTZ196622:QUA196622 RDV196622:RDW196622 RNR196622:RNS196622 RXN196622:RXO196622 SHJ196622:SHK196622 SRF196622:SRG196622 TBB196622:TBC196622 TKX196622:TKY196622 TUT196622:TUU196622 UEP196622:UEQ196622 UOL196622:UOM196622 UYH196622:UYI196622 VID196622:VIE196622 VRZ196622:VSA196622 WBV196622:WBW196622 WLR196622:WLS196622 WVN196622:WVO196622 F262158:G262158 JB262158:JC262158 SX262158:SY262158 ACT262158:ACU262158 AMP262158:AMQ262158 AWL262158:AWM262158 BGH262158:BGI262158 BQD262158:BQE262158 BZZ262158:CAA262158 CJV262158:CJW262158 CTR262158:CTS262158 DDN262158:DDO262158 DNJ262158:DNK262158 DXF262158:DXG262158 EHB262158:EHC262158 EQX262158:EQY262158 FAT262158:FAU262158 FKP262158:FKQ262158 FUL262158:FUM262158 GEH262158:GEI262158 GOD262158:GOE262158 GXZ262158:GYA262158 HHV262158:HHW262158 HRR262158:HRS262158 IBN262158:IBO262158 ILJ262158:ILK262158 IVF262158:IVG262158 JFB262158:JFC262158 JOX262158:JOY262158 JYT262158:JYU262158 KIP262158:KIQ262158 KSL262158:KSM262158 LCH262158:LCI262158 LMD262158:LME262158 LVZ262158:LWA262158 MFV262158:MFW262158 MPR262158:MPS262158 MZN262158:MZO262158 NJJ262158:NJK262158 NTF262158:NTG262158 ODB262158:ODC262158 OMX262158:OMY262158 OWT262158:OWU262158 PGP262158:PGQ262158 PQL262158:PQM262158 QAH262158:QAI262158 QKD262158:QKE262158 QTZ262158:QUA262158 RDV262158:RDW262158 RNR262158:RNS262158 RXN262158:RXO262158 SHJ262158:SHK262158 SRF262158:SRG262158 TBB262158:TBC262158 TKX262158:TKY262158 TUT262158:TUU262158 UEP262158:UEQ262158 UOL262158:UOM262158 UYH262158:UYI262158 VID262158:VIE262158 VRZ262158:VSA262158 WBV262158:WBW262158 WLR262158:WLS262158 WVN262158:WVO262158 F327694:G327694 JB327694:JC327694 SX327694:SY327694 ACT327694:ACU327694 AMP327694:AMQ327694 AWL327694:AWM327694 BGH327694:BGI327694 BQD327694:BQE327694 BZZ327694:CAA327694 CJV327694:CJW327694 CTR327694:CTS327694 DDN327694:DDO327694 DNJ327694:DNK327694 DXF327694:DXG327694 EHB327694:EHC327694 EQX327694:EQY327694 FAT327694:FAU327694 FKP327694:FKQ327694 FUL327694:FUM327694 GEH327694:GEI327694 GOD327694:GOE327694 GXZ327694:GYA327694 HHV327694:HHW327694 HRR327694:HRS327694 IBN327694:IBO327694 ILJ327694:ILK327694 IVF327694:IVG327694 JFB327694:JFC327694 JOX327694:JOY327694 JYT327694:JYU327694 KIP327694:KIQ327694 KSL327694:KSM327694 LCH327694:LCI327694 LMD327694:LME327694 LVZ327694:LWA327694 MFV327694:MFW327694 MPR327694:MPS327694 MZN327694:MZO327694 NJJ327694:NJK327694 NTF327694:NTG327694 ODB327694:ODC327694 OMX327694:OMY327694 OWT327694:OWU327694 PGP327694:PGQ327694 PQL327694:PQM327694 QAH327694:QAI327694 QKD327694:QKE327694 QTZ327694:QUA327694 RDV327694:RDW327694 RNR327694:RNS327694 RXN327694:RXO327694 SHJ327694:SHK327694 SRF327694:SRG327694 TBB327694:TBC327694 TKX327694:TKY327694 TUT327694:TUU327694 UEP327694:UEQ327694 UOL327694:UOM327694 UYH327694:UYI327694 VID327694:VIE327694 VRZ327694:VSA327694 WBV327694:WBW327694 WLR327694:WLS327694 WVN327694:WVO327694 F393230:G393230 JB393230:JC393230 SX393230:SY393230 ACT393230:ACU393230 AMP393230:AMQ393230 AWL393230:AWM393230 BGH393230:BGI393230 BQD393230:BQE393230 BZZ393230:CAA393230 CJV393230:CJW393230 CTR393230:CTS393230 DDN393230:DDO393230 DNJ393230:DNK393230 DXF393230:DXG393230 EHB393230:EHC393230 EQX393230:EQY393230 FAT393230:FAU393230 FKP393230:FKQ393230 FUL393230:FUM393230 GEH393230:GEI393230 GOD393230:GOE393230 GXZ393230:GYA393230 HHV393230:HHW393230 HRR393230:HRS393230 IBN393230:IBO393230 ILJ393230:ILK393230 IVF393230:IVG393230 JFB393230:JFC393230 JOX393230:JOY393230 JYT393230:JYU393230 KIP393230:KIQ393230 KSL393230:KSM393230 LCH393230:LCI393230 LMD393230:LME393230 LVZ393230:LWA393230 MFV393230:MFW393230 MPR393230:MPS393230 MZN393230:MZO393230 NJJ393230:NJK393230 NTF393230:NTG393230 ODB393230:ODC393230 OMX393230:OMY393230 OWT393230:OWU393230 PGP393230:PGQ393230 PQL393230:PQM393230 QAH393230:QAI393230 QKD393230:QKE393230 QTZ393230:QUA393230 RDV393230:RDW393230 RNR393230:RNS393230 RXN393230:RXO393230 SHJ393230:SHK393230 SRF393230:SRG393230 TBB393230:TBC393230 TKX393230:TKY393230 TUT393230:TUU393230 UEP393230:UEQ393230 UOL393230:UOM393230 UYH393230:UYI393230 VID393230:VIE393230 VRZ393230:VSA393230 WBV393230:WBW393230 WLR393230:WLS393230 WVN393230:WVO393230 F458766:G458766 JB458766:JC458766 SX458766:SY458766 ACT458766:ACU458766 AMP458766:AMQ458766 AWL458766:AWM458766 BGH458766:BGI458766 BQD458766:BQE458766 BZZ458766:CAA458766 CJV458766:CJW458766 CTR458766:CTS458766 DDN458766:DDO458766 DNJ458766:DNK458766 DXF458766:DXG458766 EHB458766:EHC458766 EQX458766:EQY458766 FAT458766:FAU458766 FKP458766:FKQ458766 FUL458766:FUM458766 GEH458766:GEI458766 GOD458766:GOE458766 GXZ458766:GYA458766 HHV458766:HHW458766 HRR458766:HRS458766 IBN458766:IBO458766 ILJ458766:ILK458766 IVF458766:IVG458766 JFB458766:JFC458766 JOX458766:JOY458766 JYT458766:JYU458766 KIP458766:KIQ458766 KSL458766:KSM458766 LCH458766:LCI458766 LMD458766:LME458766 LVZ458766:LWA458766 MFV458766:MFW458766 MPR458766:MPS458766 MZN458766:MZO458766 NJJ458766:NJK458766 NTF458766:NTG458766 ODB458766:ODC458766 OMX458766:OMY458766 OWT458766:OWU458766 PGP458766:PGQ458766 PQL458766:PQM458766 QAH458766:QAI458766 QKD458766:QKE458766 QTZ458766:QUA458766 RDV458766:RDW458766 RNR458766:RNS458766 RXN458766:RXO458766 SHJ458766:SHK458766 SRF458766:SRG458766 TBB458766:TBC458766 TKX458766:TKY458766 TUT458766:TUU458766 UEP458766:UEQ458766 UOL458766:UOM458766 UYH458766:UYI458766 VID458766:VIE458766 VRZ458766:VSA458766 WBV458766:WBW458766 WLR458766:WLS458766 WVN458766:WVO458766 F524302:G524302 JB524302:JC524302 SX524302:SY524302 ACT524302:ACU524302 AMP524302:AMQ524302 AWL524302:AWM524302 BGH524302:BGI524302 BQD524302:BQE524302 BZZ524302:CAA524302 CJV524302:CJW524302 CTR524302:CTS524302 DDN524302:DDO524302 DNJ524302:DNK524302 DXF524302:DXG524302 EHB524302:EHC524302 EQX524302:EQY524302 FAT524302:FAU524302 FKP524302:FKQ524302 FUL524302:FUM524302 GEH524302:GEI524302 GOD524302:GOE524302 GXZ524302:GYA524302 HHV524302:HHW524302 HRR524302:HRS524302 IBN524302:IBO524302 ILJ524302:ILK524302 IVF524302:IVG524302 JFB524302:JFC524302 JOX524302:JOY524302 JYT524302:JYU524302 KIP524302:KIQ524302 KSL524302:KSM524302 LCH524302:LCI524302 LMD524302:LME524302 LVZ524302:LWA524302 MFV524302:MFW524302 MPR524302:MPS524302 MZN524302:MZO524302 NJJ524302:NJK524302 NTF524302:NTG524302 ODB524302:ODC524302 OMX524302:OMY524302 OWT524302:OWU524302 PGP524302:PGQ524302 PQL524302:PQM524302 QAH524302:QAI524302 QKD524302:QKE524302 QTZ524302:QUA524302 RDV524302:RDW524302 RNR524302:RNS524302 RXN524302:RXO524302 SHJ524302:SHK524302 SRF524302:SRG524302 TBB524302:TBC524302 TKX524302:TKY524302 TUT524302:TUU524302 UEP524302:UEQ524302 UOL524302:UOM524302 UYH524302:UYI524302 VID524302:VIE524302 VRZ524302:VSA524302 WBV524302:WBW524302 WLR524302:WLS524302 WVN524302:WVO524302 F589838:G589838 JB589838:JC589838 SX589838:SY589838 ACT589838:ACU589838 AMP589838:AMQ589838 AWL589838:AWM589838 BGH589838:BGI589838 BQD589838:BQE589838 BZZ589838:CAA589838 CJV589838:CJW589838 CTR589838:CTS589838 DDN589838:DDO589838 DNJ589838:DNK589838 DXF589838:DXG589838 EHB589838:EHC589838 EQX589838:EQY589838 FAT589838:FAU589838 FKP589838:FKQ589838 FUL589838:FUM589838 GEH589838:GEI589838 GOD589838:GOE589838 GXZ589838:GYA589838 HHV589838:HHW589838 HRR589838:HRS589838 IBN589838:IBO589838 ILJ589838:ILK589838 IVF589838:IVG589838 JFB589838:JFC589838 JOX589838:JOY589838 JYT589838:JYU589838 KIP589838:KIQ589838 KSL589838:KSM589838 LCH589838:LCI589838 LMD589838:LME589838 LVZ589838:LWA589838 MFV589838:MFW589838 MPR589838:MPS589838 MZN589838:MZO589838 NJJ589838:NJK589838 NTF589838:NTG589838 ODB589838:ODC589838 OMX589838:OMY589838 OWT589838:OWU589838 PGP589838:PGQ589838 PQL589838:PQM589838 QAH589838:QAI589838 QKD589838:QKE589838 QTZ589838:QUA589838 RDV589838:RDW589838 RNR589838:RNS589838 RXN589838:RXO589838 SHJ589838:SHK589838 SRF589838:SRG589838 TBB589838:TBC589838 TKX589838:TKY589838 TUT589838:TUU589838 UEP589838:UEQ589838 UOL589838:UOM589838 UYH589838:UYI589838 VID589838:VIE589838 VRZ589838:VSA589838 WBV589838:WBW589838 WLR589838:WLS589838 WVN589838:WVO589838 F655374:G655374 JB655374:JC655374 SX655374:SY655374 ACT655374:ACU655374 AMP655374:AMQ655374 AWL655374:AWM655374 BGH655374:BGI655374 BQD655374:BQE655374 BZZ655374:CAA655374 CJV655374:CJW655374 CTR655374:CTS655374 DDN655374:DDO655374 DNJ655374:DNK655374 DXF655374:DXG655374 EHB655374:EHC655374 EQX655374:EQY655374 FAT655374:FAU655374 FKP655374:FKQ655374 FUL655374:FUM655374 GEH655374:GEI655374 GOD655374:GOE655374 GXZ655374:GYA655374 HHV655374:HHW655374 HRR655374:HRS655374 IBN655374:IBO655374 ILJ655374:ILK655374 IVF655374:IVG655374 JFB655374:JFC655374 JOX655374:JOY655374 JYT655374:JYU655374 KIP655374:KIQ655374 KSL655374:KSM655374 LCH655374:LCI655374 LMD655374:LME655374 LVZ655374:LWA655374 MFV655374:MFW655374 MPR655374:MPS655374 MZN655374:MZO655374 NJJ655374:NJK655374 NTF655374:NTG655374 ODB655374:ODC655374 OMX655374:OMY655374 OWT655374:OWU655374 PGP655374:PGQ655374 PQL655374:PQM655374 QAH655374:QAI655374 QKD655374:QKE655374 QTZ655374:QUA655374 RDV655374:RDW655374 RNR655374:RNS655374 RXN655374:RXO655374 SHJ655374:SHK655374 SRF655374:SRG655374 TBB655374:TBC655374 TKX655374:TKY655374 TUT655374:TUU655374 UEP655374:UEQ655374 UOL655374:UOM655374 UYH655374:UYI655374 VID655374:VIE655374 VRZ655374:VSA655374 WBV655374:WBW655374 WLR655374:WLS655374 WVN655374:WVO655374 F720910:G720910 JB720910:JC720910 SX720910:SY720910 ACT720910:ACU720910 AMP720910:AMQ720910 AWL720910:AWM720910 BGH720910:BGI720910 BQD720910:BQE720910 BZZ720910:CAA720910 CJV720910:CJW720910 CTR720910:CTS720910 DDN720910:DDO720910 DNJ720910:DNK720910 DXF720910:DXG720910 EHB720910:EHC720910 EQX720910:EQY720910 FAT720910:FAU720910 FKP720910:FKQ720910 FUL720910:FUM720910 GEH720910:GEI720910 GOD720910:GOE720910 GXZ720910:GYA720910 HHV720910:HHW720910 HRR720910:HRS720910 IBN720910:IBO720910 ILJ720910:ILK720910 IVF720910:IVG720910 JFB720910:JFC720910 JOX720910:JOY720910 JYT720910:JYU720910 KIP720910:KIQ720910 KSL720910:KSM720910 LCH720910:LCI720910 LMD720910:LME720910 LVZ720910:LWA720910 MFV720910:MFW720910 MPR720910:MPS720910 MZN720910:MZO720910 NJJ720910:NJK720910 NTF720910:NTG720910 ODB720910:ODC720910 OMX720910:OMY720910 OWT720910:OWU720910 PGP720910:PGQ720910 PQL720910:PQM720910 QAH720910:QAI720910 QKD720910:QKE720910 QTZ720910:QUA720910 RDV720910:RDW720910 RNR720910:RNS720910 RXN720910:RXO720910 SHJ720910:SHK720910 SRF720910:SRG720910 TBB720910:TBC720910 TKX720910:TKY720910 TUT720910:TUU720910 UEP720910:UEQ720910 UOL720910:UOM720910 UYH720910:UYI720910 VID720910:VIE720910 VRZ720910:VSA720910 WBV720910:WBW720910 WLR720910:WLS720910 WVN720910:WVO720910 F786446:G786446 JB786446:JC786446 SX786446:SY786446 ACT786446:ACU786446 AMP786446:AMQ786446 AWL786446:AWM786446 BGH786446:BGI786446 BQD786446:BQE786446 BZZ786446:CAA786446 CJV786446:CJW786446 CTR786446:CTS786446 DDN786446:DDO786446 DNJ786446:DNK786446 DXF786446:DXG786446 EHB786446:EHC786446 EQX786446:EQY786446 FAT786446:FAU786446 FKP786446:FKQ786446 FUL786446:FUM786446 GEH786446:GEI786446 GOD786446:GOE786446 GXZ786446:GYA786446 HHV786446:HHW786446 HRR786446:HRS786446 IBN786446:IBO786446 ILJ786446:ILK786446 IVF786446:IVG786446 JFB786446:JFC786446 JOX786446:JOY786446 JYT786446:JYU786446 KIP786446:KIQ786446 KSL786446:KSM786446 LCH786446:LCI786446 LMD786446:LME786446 LVZ786446:LWA786446 MFV786446:MFW786446 MPR786446:MPS786446 MZN786446:MZO786446 NJJ786446:NJK786446 NTF786446:NTG786446 ODB786446:ODC786446 OMX786446:OMY786446 OWT786446:OWU786446 PGP786446:PGQ786446 PQL786446:PQM786446 QAH786446:QAI786446 QKD786446:QKE786446 QTZ786446:QUA786446 RDV786446:RDW786446 RNR786446:RNS786446 RXN786446:RXO786446 SHJ786446:SHK786446 SRF786446:SRG786446 TBB786446:TBC786446 TKX786446:TKY786446 TUT786446:TUU786446 UEP786446:UEQ786446 UOL786446:UOM786446 UYH786446:UYI786446 VID786446:VIE786446 VRZ786446:VSA786446 WBV786446:WBW786446 WLR786446:WLS786446 WVN786446:WVO786446 F851982:G851982 JB851982:JC851982 SX851982:SY851982 ACT851982:ACU851982 AMP851982:AMQ851982 AWL851982:AWM851982 BGH851982:BGI851982 BQD851982:BQE851982 BZZ851982:CAA851982 CJV851982:CJW851982 CTR851982:CTS851982 DDN851982:DDO851982 DNJ851982:DNK851982 DXF851982:DXG851982 EHB851982:EHC851982 EQX851982:EQY851982 FAT851982:FAU851982 FKP851982:FKQ851982 FUL851982:FUM851982 GEH851982:GEI851982 GOD851982:GOE851982 GXZ851982:GYA851982 HHV851982:HHW851982 HRR851982:HRS851982 IBN851982:IBO851982 ILJ851982:ILK851982 IVF851982:IVG851982 JFB851982:JFC851982 JOX851982:JOY851982 JYT851982:JYU851982 KIP851982:KIQ851982 KSL851982:KSM851982 LCH851982:LCI851982 LMD851982:LME851982 LVZ851982:LWA851982 MFV851982:MFW851982 MPR851982:MPS851982 MZN851982:MZO851982 NJJ851982:NJK851982 NTF851982:NTG851982 ODB851982:ODC851982 OMX851982:OMY851982 OWT851982:OWU851982 PGP851982:PGQ851982 PQL851982:PQM851982 QAH851982:QAI851982 QKD851982:QKE851982 QTZ851982:QUA851982 RDV851982:RDW851982 RNR851982:RNS851982 RXN851982:RXO851982 SHJ851982:SHK851982 SRF851982:SRG851982 TBB851982:TBC851982 TKX851982:TKY851982 TUT851982:TUU851982 UEP851982:UEQ851982 UOL851982:UOM851982 UYH851982:UYI851982 VID851982:VIE851982 VRZ851982:VSA851982 WBV851982:WBW851982 WLR851982:WLS851982 WVN851982:WVO851982 F917518:G917518 JB917518:JC917518 SX917518:SY917518 ACT917518:ACU917518 AMP917518:AMQ917518 AWL917518:AWM917518 BGH917518:BGI917518 BQD917518:BQE917518 BZZ917518:CAA917518 CJV917518:CJW917518 CTR917518:CTS917518 DDN917518:DDO917518 DNJ917518:DNK917518 DXF917518:DXG917518 EHB917518:EHC917518 EQX917518:EQY917518 FAT917518:FAU917518 FKP917518:FKQ917518 FUL917518:FUM917518 GEH917518:GEI917518 GOD917518:GOE917518 GXZ917518:GYA917518 HHV917518:HHW917518 HRR917518:HRS917518 IBN917518:IBO917518 ILJ917518:ILK917518 IVF917518:IVG917518 JFB917518:JFC917518 JOX917518:JOY917518 JYT917518:JYU917518 KIP917518:KIQ917518 KSL917518:KSM917518 LCH917518:LCI917518 LMD917518:LME917518 LVZ917518:LWA917518 MFV917518:MFW917518 MPR917518:MPS917518 MZN917518:MZO917518 NJJ917518:NJK917518 NTF917518:NTG917518 ODB917518:ODC917518 OMX917518:OMY917518 OWT917518:OWU917518 PGP917518:PGQ917518 PQL917518:PQM917518 QAH917518:QAI917518 QKD917518:QKE917518 QTZ917518:QUA917518 RDV917518:RDW917518 RNR917518:RNS917518 RXN917518:RXO917518 SHJ917518:SHK917518 SRF917518:SRG917518 TBB917518:TBC917518 TKX917518:TKY917518 TUT917518:TUU917518 UEP917518:UEQ917518 UOL917518:UOM917518 UYH917518:UYI917518 VID917518:VIE917518 VRZ917518:VSA917518 WBV917518:WBW917518 WLR917518:WLS917518 WVN917518:WVO917518 F983054:G983054 JB983054:JC983054 SX983054:SY983054 ACT983054:ACU983054 AMP983054:AMQ983054 AWL983054:AWM983054 BGH983054:BGI983054 BQD983054:BQE983054 BZZ983054:CAA983054 CJV983054:CJW983054 CTR983054:CTS983054 DDN983054:DDO983054 DNJ983054:DNK983054 DXF983054:DXG983054 EHB983054:EHC983054 EQX983054:EQY983054 FAT983054:FAU983054 FKP983054:FKQ983054 FUL983054:FUM983054 GEH983054:GEI983054 GOD983054:GOE983054 GXZ983054:GYA983054 HHV983054:HHW983054 HRR983054:HRS983054 IBN983054:IBO983054 ILJ983054:ILK983054 IVF983054:IVG983054 JFB983054:JFC983054 JOX983054:JOY983054 JYT983054:JYU983054 KIP983054:KIQ983054 KSL983054:KSM983054 LCH983054:LCI983054 LMD983054:LME983054 LVZ983054:LWA983054 MFV983054:MFW983054 MPR983054:MPS983054 MZN983054:MZO983054 NJJ983054:NJK983054 NTF983054:NTG983054 ODB983054:ODC983054 OMX983054:OMY983054 OWT983054:OWU983054 PGP983054:PGQ983054 PQL983054:PQM983054 QAH983054:QAI983054 QKD983054:QKE983054 QTZ983054:QUA983054 RDV983054:RDW983054 RNR983054:RNS983054 RXN983054:RXO983054 SHJ983054:SHK983054 SRF983054:SRG983054 TBB983054:TBC983054 TKX983054:TKY983054 TUT983054:TUU983054 UEP983054:UEQ983054 UOL983054:UOM983054 UYH983054:UYI983054 VID983054:VIE983054 VRZ983054:VSA983054 WBV983054:WBW983054 WLR983054:WLS983054 WVN983054:WVO983054 F22:G22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F65558:G65558 JB65558:JC65558 SX65558:SY65558 ACT65558:ACU65558 AMP65558:AMQ65558 AWL65558:AWM65558 BGH65558:BGI65558 BQD65558:BQE65558 BZZ65558:CAA65558 CJV65558:CJW65558 CTR65558:CTS65558 DDN65558:DDO65558 DNJ65558:DNK65558 DXF65558:DXG65558 EHB65558:EHC65558 EQX65558:EQY65558 FAT65558:FAU65558 FKP65558:FKQ65558 FUL65558:FUM65558 GEH65558:GEI65558 GOD65558:GOE65558 GXZ65558:GYA65558 HHV65558:HHW65558 HRR65558:HRS65558 IBN65558:IBO65558 ILJ65558:ILK65558 IVF65558:IVG65558 JFB65558:JFC65558 JOX65558:JOY65558 JYT65558:JYU65558 KIP65558:KIQ65558 KSL65558:KSM65558 LCH65558:LCI65558 LMD65558:LME65558 LVZ65558:LWA65558 MFV65558:MFW65558 MPR65558:MPS65558 MZN65558:MZO65558 NJJ65558:NJK65558 NTF65558:NTG65558 ODB65558:ODC65558 OMX65558:OMY65558 OWT65558:OWU65558 PGP65558:PGQ65558 PQL65558:PQM65558 QAH65558:QAI65558 QKD65558:QKE65558 QTZ65558:QUA65558 RDV65558:RDW65558 RNR65558:RNS65558 RXN65558:RXO65558 SHJ65558:SHK65558 SRF65558:SRG65558 TBB65558:TBC65558 TKX65558:TKY65558 TUT65558:TUU65558 UEP65558:UEQ65558 UOL65558:UOM65558 UYH65558:UYI65558 VID65558:VIE65558 VRZ65558:VSA65558 WBV65558:WBW65558 WLR65558:WLS65558 WVN65558:WVO65558 F131094:G131094 JB131094:JC131094 SX131094:SY131094 ACT131094:ACU131094 AMP131094:AMQ131094 AWL131094:AWM131094 BGH131094:BGI131094 BQD131094:BQE131094 BZZ131094:CAA131094 CJV131094:CJW131094 CTR131094:CTS131094 DDN131094:DDO131094 DNJ131094:DNK131094 DXF131094:DXG131094 EHB131094:EHC131094 EQX131094:EQY131094 FAT131094:FAU131094 FKP131094:FKQ131094 FUL131094:FUM131094 GEH131094:GEI131094 GOD131094:GOE131094 GXZ131094:GYA131094 HHV131094:HHW131094 HRR131094:HRS131094 IBN131094:IBO131094 ILJ131094:ILK131094 IVF131094:IVG131094 JFB131094:JFC131094 JOX131094:JOY131094 JYT131094:JYU131094 KIP131094:KIQ131094 KSL131094:KSM131094 LCH131094:LCI131094 LMD131094:LME131094 LVZ131094:LWA131094 MFV131094:MFW131094 MPR131094:MPS131094 MZN131094:MZO131094 NJJ131094:NJK131094 NTF131094:NTG131094 ODB131094:ODC131094 OMX131094:OMY131094 OWT131094:OWU131094 PGP131094:PGQ131094 PQL131094:PQM131094 QAH131094:QAI131094 QKD131094:QKE131094 QTZ131094:QUA131094 RDV131094:RDW131094 RNR131094:RNS131094 RXN131094:RXO131094 SHJ131094:SHK131094 SRF131094:SRG131094 TBB131094:TBC131094 TKX131094:TKY131094 TUT131094:TUU131094 UEP131094:UEQ131094 UOL131094:UOM131094 UYH131094:UYI131094 VID131094:VIE131094 VRZ131094:VSA131094 WBV131094:WBW131094 WLR131094:WLS131094 WVN131094:WVO131094 F196630:G196630 JB196630:JC196630 SX196630:SY196630 ACT196630:ACU196630 AMP196630:AMQ196630 AWL196630:AWM196630 BGH196630:BGI196630 BQD196630:BQE196630 BZZ196630:CAA196630 CJV196630:CJW196630 CTR196630:CTS196630 DDN196630:DDO196630 DNJ196630:DNK196630 DXF196630:DXG196630 EHB196630:EHC196630 EQX196630:EQY196630 FAT196630:FAU196630 FKP196630:FKQ196630 FUL196630:FUM196630 GEH196630:GEI196630 GOD196630:GOE196630 GXZ196630:GYA196630 HHV196630:HHW196630 HRR196630:HRS196630 IBN196630:IBO196630 ILJ196630:ILK196630 IVF196630:IVG196630 JFB196630:JFC196630 JOX196630:JOY196630 JYT196630:JYU196630 KIP196630:KIQ196630 KSL196630:KSM196630 LCH196630:LCI196630 LMD196630:LME196630 LVZ196630:LWA196630 MFV196630:MFW196630 MPR196630:MPS196630 MZN196630:MZO196630 NJJ196630:NJK196630 NTF196630:NTG196630 ODB196630:ODC196630 OMX196630:OMY196630 OWT196630:OWU196630 PGP196630:PGQ196630 PQL196630:PQM196630 QAH196630:QAI196630 QKD196630:QKE196630 QTZ196630:QUA196630 RDV196630:RDW196630 RNR196630:RNS196630 RXN196630:RXO196630 SHJ196630:SHK196630 SRF196630:SRG196630 TBB196630:TBC196630 TKX196630:TKY196630 TUT196630:TUU196630 UEP196630:UEQ196630 UOL196630:UOM196630 UYH196630:UYI196630 VID196630:VIE196630 VRZ196630:VSA196630 WBV196630:WBW196630 WLR196630:WLS196630 WVN196630:WVO196630 F262166:G262166 JB262166:JC262166 SX262166:SY262166 ACT262166:ACU262166 AMP262166:AMQ262166 AWL262166:AWM262166 BGH262166:BGI262166 BQD262166:BQE262166 BZZ262166:CAA262166 CJV262166:CJW262166 CTR262166:CTS262166 DDN262166:DDO262166 DNJ262166:DNK262166 DXF262166:DXG262166 EHB262166:EHC262166 EQX262166:EQY262166 FAT262166:FAU262166 FKP262166:FKQ262166 FUL262166:FUM262166 GEH262166:GEI262166 GOD262166:GOE262166 GXZ262166:GYA262166 HHV262166:HHW262166 HRR262166:HRS262166 IBN262166:IBO262166 ILJ262166:ILK262166 IVF262166:IVG262166 JFB262166:JFC262166 JOX262166:JOY262166 JYT262166:JYU262166 KIP262166:KIQ262166 KSL262166:KSM262166 LCH262166:LCI262166 LMD262166:LME262166 LVZ262166:LWA262166 MFV262166:MFW262166 MPR262166:MPS262166 MZN262166:MZO262166 NJJ262166:NJK262166 NTF262166:NTG262166 ODB262166:ODC262166 OMX262166:OMY262166 OWT262166:OWU262166 PGP262166:PGQ262166 PQL262166:PQM262166 QAH262166:QAI262166 QKD262166:QKE262166 QTZ262166:QUA262166 RDV262166:RDW262166 RNR262166:RNS262166 RXN262166:RXO262166 SHJ262166:SHK262166 SRF262166:SRG262166 TBB262166:TBC262166 TKX262166:TKY262166 TUT262166:TUU262166 UEP262166:UEQ262166 UOL262166:UOM262166 UYH262166:UYI262166 VID262166:VIE262166 VRZ262166:VSA262166 WBV262166:WBW262166 WLR262166:WLS262166 WVN262166:WVO262166 F327702:G327702 JB327702:JC327702 SX327702:SY327702 ACT327702:ACU327702 AMP327702:AMQ327702 AWL327702:AWM327702 BGH327702:BGI327702 BQD327702:BQE327702 BZZ327702:CAA327702 CJV327702:CJW327702 CTR327702:CTS327702 DDN327702:DDO327702 DNJ327702:DNK327702 DXF327702:DXG327702 EHB327702:EHC327702 EQX327702:EQY327702 FAT327702:FAU327702 FKP327702:FKQ327702 FUL327702:FUM327702 GEH327702:GEI327702 GOD327702:GOE327702 GXZ327702:GYA327702 HHV327702:HHW327702 HRR327702:HRS327702 IBN327702:IBO327702 ILJ327702:ILK327702 IVF327702:IVG327702 JFB327702:JFC327702 JOX327702:JOY327702 JYT327702:JYU327702 KIP327702:KIQ327702 KSL327702:KSM327702 LCH327702:LCI327702 LMD327702:LME327702 LVZ327702:LWA327702 MFV327702:MFW327702 MPR327702:MPS327702 MZN327702:MZO327702 NJJ327702:NJK327702 NTF327702:NTG327702 ODB327702:ODC327702 OMX327702:OMY327702 OWT327702:OWU327702 PGP327702:PGQ327702 PQL327702:PQM327702 QAH327702:QAI327702 QKD327702:QKE327702 QTZ327702:QUA327702 RDV327702:RDW327702 RNR327702:RNS327702 RXN327702:RXO327702 SHJ327702:SHK327702 SRF327702:SRG327702 TBB327702:TBC327702 TKX327702:TKY327702 TUT327702:TUU327702 UEP327702:UEQ327702 UOL327702:UOM327702 UYH327702:UYI327702 VID327702:VIE327702 VRZ327702:VSA327702 WBV327702:WBW327702 WLR327702:WLS327702 WVN327702:WVO327702 F393238:G393238 JB393238:JC393238 SX393238:SY393238 ACT393238:ACU393238 AMP393238:AMQ393238 AWL393238:AWM393238 BGH393238:BGI393238 BQD393238:BQE393238 BZZ393238:CAA393238 CJV393238:CJW393238 CTR393238:CTS393238 DDN393238:DDO393238 DNJ393238:DNK393238 DXF393238:DXG393238 EHB393238:EHC393238 EQX393238:EQY393238 FAT393238:FAU393238 FKP393238:FKQ393238 FUL393238:FUM393238 GEH393238:GEI393238 GOD393238:GOE393238 GXZ393238:GYA393238 HHV393238:HHW393238 HRR393238:HRS393238 IBN393238:IBO393238 ILJ393238:ILK393238 IVF393238:IVG393238 JFB393238:JFC393238 JOX393238:JOY393238 JYT393238:JYU393238 KIP393238:KIQ393238 KSL393238:KSM393238 LCH393238:LCI393238 LMD393238:LME393238 LVZ393238:LWA393238 MFV393238:MFW393238 MPR393238:MPS393238 MZN393238:MZO393238 NJJ393238:NJK393238 NTF393238:NTG393238 ODB393238:ODC393238 OMX393238:OMY393238 OWT393238:OWU393238 PGP393238:PGQ393238 PQL393238:PQM393238 QAH393238:QAI393238 QKD393238:QKE393238 QTZ393238:QUA393238 RDV393238:RDW393238 RNR393238:RNS393238 RXN393238:RXO393238 SHJ393238:SHK393238 SRF393238:SRG393238 TBB393238:TBC393238 TKX393238:TKY393238 TUT393238:TUU393238 UEP393238:UEQ393238 UOL393238:UOM393238 UYH393238:UYI393238 VID393238:VIE393238 VRZ393238:VSA393238 WBV393238:WBW393238 WLR393238:WLS393238 WVN393238:WVO393238 F458774:G458774 JB458774:JC458774 SX458774:SY458774 ACT458774:ACU458774 AMP458774:AMQ458774 AWL458774:AWM458774 BGH458774:BGI458774 BQD458774:BQE458774 BZZ458774:CAA458774 CJV458774:CJW458774 CTR458774:CTS458774 DDN458774:DDO458774 DNJ458774:DNK458774 DXF458774:DXG458774 EHB458774:EHC458774 EQX458774:EQY458774 FAT458774:FAU458774 FKP458774:FKQ458774 FUL458774:FUM458774 GEH458774:GEI458774 GOD458774:GOE458774 GXZ458774:GYA458774 HHV458774:HHW458774 HRR458774:HRS458774 IBN458774:IBO458774 ILJ458774:ILK458774 IVF458774:IVG458774 JFB458774:JFC458774 JOX458774:JOY458774 JYT458774:JYU458774 KIP458774:KIQ458774 KSL458774:KSM458774 LCH458774:LCI458774 LMD458774:LME458774 LVZ458774:LWA458774 MFV458774:MFW458774 MPR458774:MPS458774 MZN458774:MZO458774 NJJ458774:NJK458774 NTF458774:NTG458774 ODB458774:ODC458774 OMX458774:OMY458774 OWT458774:OWU458774 PGP458774:PGQ458774 PQL458774:PQM458774 QAH458774:QAI458774 QKD458774:QKE458774 QTZ458774:QUA458774 RDV458774:RDW458774 RNR458774:RNS458774 RXN458774:RXO458774 SHJ458774:SHK458774 SRF458774:SRG458774 TBB458774:TBC458774 TKX458774:TKY458774 TUT458774:TUU458774 UEP458774:UEQ458774 UOL458774:UOM458774 UYH458774:UYI458774 VID458774:VIE458774 VRZ458774:VSA458774 WBV458774:WBW458774 WLR458774:WLS458774 WVN458774:WVO458774 F524310:G524310 JB524310:JC524310 SX524310:SY524310 ACT524310:ACU524310 AMP524310:AMQ524310 AWL524310:AWM524310 BGH524310:BGI524310 BQD524310:BQE524310 BZZ524310:CAA524310 CJV524310:CJW524310 CTR524310:CTS524310 DDN524310:DDO524310 DNJ524310:DNK524310 DXF524310:DXG524310 EHB524310:EHC524310 EQX524310:EQY524310 FAT524310:FAU524310 FKP524310:FKQ524310 FUL524310:FUM524310 GEH524310:GEI524310 GOD524310:GOE524310 GXZ524310:GYA524310 HHV524310:HHW524310 HRR524310:HRS524310 IBN524310:IBO524310 ILJ524310:ILK524310 IVF524310:IVG524310 JFB524310:JFC524310 JOX524310:JOY524310 JYT524310:JYU524310 KIP524310:KIQ524310 KSL524310:KSM524310 LCH524310:LCI524310 LMD524310:LME524310 LVZ524310:LWA524310 MFV524310:MFW524310 MPR524310:MPS524310 MZN524310:MZO524310 NJJ524310:NJK524310 NTF524310:NTG524310 ODB524310:ODC524310 OMX524310:OMY524310 OWT524310:OWU524310 PGP524310:PGQ524310 PQL524310:PQM524310 QAH524310:QAI524310 QKD524310:QKE524310 QTZ524310:QUA524310 RDV524310:RDW524310 RNR524310:RNS524310 RXN524310:RXO524310 SHJ524310:SHK524310 SRF524310:SRG524310 TBB524310:TBC524310 TKX524310:TKY524310 TUT524310:TUU524310 UEP524310:UEQ524310 UOL524310:UOM524310 UYH524310:UYI524310 VID524310:VIE524310 VRZ524310:VSA524310 WBV524310:WBW524310 WLR524310:WLS524310 WVN524310:WVO524310 F589846:G589846 JB589846:JC589846 SX589846:SY589846 ACT589846:ACU589846 AMP589846:AMQ589846 AWL589846:AWM589846 BGH589846:BGI589846 BQD589846:BQE589846 BZZ589846:CAA589846 CJV589846:CJW589846 CTR589846:CTS589846 DDN589846:DDO589846 DNJ589846:DNK589846 DXF589846:DXG589846 EHB589846:EHC589846 EQX589846:EQY589846 FAT589846:FAU589846 FKP589846:FKQ589846 FUL589846:FUM589846 GEH589846:GEI589846 GOD589846:GOE589846 GXZ589846:GYA589846 HHV589846:HHW589846 HRR589846:HRS589846 IBN589846:IBO589846 ILJ589846:ILK589846 IVF589846:IVG589846 JFB589846:JFC589846 JOX589846:JOY589846 JYT589846:JYU589846 KIP589846:KIQ589846 KSL589846:KSM589846 LCH589846:LCI589846 LMD589846:LME589846 LVZ589846:LWA589846 MFV589846:MFW589846 MPR589846:MPS589846 MZN589846:MZO589846 NJJ589846:NJK589846 NTF589846:NTG589846 ODB589846:ODC589846 OMX589846:OMY589846 OWT589846:OWU589846 PGP589846:PGQ589846 PQL589846:PQM589846 QAH589846:QAI589846 QKD589846:QKE589846 QTZ589846:QUA589846 RDV589846:RDW589846 RNR589846:RNS589846 RXN589846:RXO589846 SHJ589846:SHK589846 SRF589846:SRG589846 TBB589846:TBC589846 TKX589846:TKY589846 TUT589846:TUU589846 UEP589846:UEQ589846 UOL589846:UOM589846 UYH589846:UYI589846 VID589846:VIE589846 VRZ589846:VSA589846 WBV589846:WBW589846 WLR589846:WLS589846 WVN589846:WVO589846 F655382:G655382 JB655382:JC655382 SX655382:SY655382 ACT655382:ACU655382 AMP655382:AMQ655382 AWL655382:AWM655382 BGH655382:BGI655382 BQD655382:BQE655382 BZZ655382:CAA655382 CJV655382:CJW655382 CTR655382:CTS655382 DDN655382:DDO655382 DNJ655382:DNK655382 DXF655382:DXG655382 EHB655382:EHC655382 EQX655382:EQY655382 FAT655382:FAU655382 FKP655382:FKQ655382 FUL655382:FUM655382 GEH655382:GEI655382 GOD655382:GOE655382 GXZ655382:GYA655382 HHV655382:HHW655382 HRR655382:HRS655382 IBN655382:IBO655382 ILJ655382:ILK655382 IVF655382:IVG655382 JFB655382:JFC655382 JOX655382:JOY655382 JYT655382:JYU655382 KIP655382:KIQ655382 KSL655382:KSM655382 LCH655382:LCI655382 LMD655382:LME655382 LVZ655382:LWA655382 MFV655382:MFW655382 MPR655382:MPS655382 MZN655382:MZO655382 NJJ655382:NJK655382 NTF655382:NTG655382 ODB655382:ODC655382 OMX655382:OMY655382 OWT655382:OWU655382 PGP655382:PGQ655382 PQL655382:PQM655382 QAH655382:QAI655382 QKD655382:QKE655382 QTZ655382:QUA655382 RDV655382:RDW655382 RNR655382:RNS655382 RXN655382:RXO655382 SHJ655382:SHK655382 SRF655382:SRG655382 TBB655382:TBC655382 TKX655382:TKY655382 TUT655382:TUU655382 UEP655382:UEQ655382 UOL655382:UOM655382 UYH655382:UYI655382 VID655382:VIE655382 VRZ655382:VSA655382 WBV655382:WBW655382 WLR655382:WLS655382 WVN655382:WVO655382 F720918:G720918 JB720918:JC720918 SX720918:SY720918 ACT720918:ACU720918 AMP720918:AMQ720918 AWL720918:AWM720918 BGH720918:BGI720918 BQD720918:BQE720918 BZZ720918:CAA720918 CJV720918:CJW720918 CTR720918:CTS720918 DDN720918:DDO720918 DNJ720918:DNK720918 DXF720918:DXG720918 EHB720918:EHC720918 EQX720918:EQY720918 FAT720918:FAU720918 FKP720918:FKQ720918 FUL720918:FUM720918 GEH720918:GEI720918 GOD720918:GOE720918 GXZ720918:GYA720918 HHV720918:HHW720918 HRR720918:HRS720918 IBN720918:IBO720918 ILJ720918:ILK720918 IVF720918:IVG720918 JFB720918:JFC720918 JOX720918:JOY720918 JYT720918:JYU720918 KIP720918:KIQ720918 KSL720918:KSM720918 LCH720918:LCI720918 LMD720918:LME720918 LVZ720918:LWA720918 MFV720918:MFW720918 MPR720918:MPS720918 MZN720918:MZO720918 NJJ720918:NJK720918 NTF720918:NTG720918 ODB720918:ODC720918 OMX720918:OMY720918 OWT720918:OWU720918 PGP720918:PGQ720918 PQL720918:PQM720918 QAH720918:QAI720918 QKD720918:QKE720918 QTZ720918:QUA720918 RDV720918:RDW720918 RNR720918:RNS720918 RXN720918:RXO720918 SHJ720918:SHK720918 SRF720918:SRG720918 TBB720918:TBC720918 TKX720918:TKY720918 TUT720918:TUU720918 UEP720918:UEQ720918 UOL720918:UOM720918 UYH720918:UYI720918 VID720918:VIE720918 VRZ720918:VSA720918 WBV720918:WBW720918 WLR720918:WLS720918 WVN720918:WVO720918 F786454:G786454 JB786454:JC786454 SX786454:SY786454 ACT786454:ACU786454 AMP786454:AMQ786454 AWL786454:AWM786454 BGH786454:BGI786454 BQD786454:BQE786454 BZZ786454:CAA786454 CJV786454:CJW786454 CTR786454:CTS786454 DDN786454:DDO786454 DNJ786454:DNK786454 DXF786454:DXG786454 EHB786454:EHC786454 EQX786454:EQY786454 FAT786454:FAU786454 FKP786454:FKQ786454 FUL786454:FUM786454 GEH786454:GEI786454 GOD786454:GOE786454 GXZ786454:GYA786454 HHV786454:HHW786454 HRR786454:HRS786454 IBN786454:IBO786454 ILJ786454:ILK786454 IVF786454:IVG786454 JFB786454:JFC786454 JOX786454:JOY786454 JYT786454:JYU786454 KIP786454:KIQ786454 KSL786454:KSM786454 LCH786454:LCI786454 LMD786454:LME786454 LVZ786454:LWA786454 MFV786454:MFW786454 MPR786454:MPS786454 MZN786454:MZO786454 NJJ786454:NJK786454 NTF786454:NTG786454 ODB786454:ODC786454 OMX786454:OMY786454 OWT786454:OWU786454 PGP786454:PGQ786454 PQL786454:PQM786454 QAH786454:QAI786454 QKD786454:QKE786454 QTZ786454:QUA786454 RDV786454:RDW786454 RNR786454:RNS786454 RXN786454:RXO786454 SHJ786454:SHK786454 SRF786454:SRG786454 TBB786454:TBC786454 TKX786454:TKY786454 TUT786454:TUU786454 UEP786454:UEQ786454 UOL786454:UOM786454 UYH786454:UYI786454 VID786454:VIE786454 VRZ786454:VSA786454 WBV786454:WBW786454 WLR786454:WLS786454 WVN786454:WVO786454 F851990:G851990 JB851990:JC851990 SX851990:SY851990 ACT851990:ACU851990 AMP851990:AMQ851990 AWL851990:AWM851990 BGH851990:BGI851990 BQD851990:BQE851990 BZZ851990:CAA851990 CJV851990:CJW851990 CTR851990:CTS851990 DDN851990:DDO851990 DNJ851990:DNK851990 DXF851990:DXG851990 EHB851990:EHC851990 EQX851990:EQY851990 FAT851990:FAU851990 FKP851990:FKQ851990 FUL851990:FUM851990 GEH851990:GEI851990 GOD851990:GOE851990 GXZ851990:GYA851990 HHV851990:HHW851990 HRR851990:HRS851990 IBN851990:IBO851990 ILJ851990:ILK851990 IVF851990:IVG851990 JFB851990:JFC851990 JOX851990:JOY851990 JYT851990:JYU851990 KIP851990:KIQ851990 KSL851990:KSM851990 LCH851990:LCI851990 LMD851990:LME851990 LVZ851990:LWA851990 MFV851990:MFW851990 MPR851990:MPS851990 MZN851990:MZO851990 NJJ851990:NJK851990 NTF851990:NTG851990 ODB851990:ODC851990 OMX851990:OMY851990 OWT851990:OWU851990 PGP851990:PGQ851990 PQL851990:PQM851990 QAH851990:QAI851990 QKD851990:QKE851990 QTZ851990:QUA851990 RDV851990:RDW851990 RNR851990:RNS851990 RXN851990:RXO851990 SHJ851990:SHK851990 SRF851990:SRG851990 TBB851990:TBC851990 TKX851990:TKY851990 TUT851990:TUU851990 UEP851990:UEQ851990 UOL851990:UOM851990 UYH851990:UYI851990 VID851990:VIE851990 VRZ851990:VSA851990 WBV851990:WBW851990 WLR851990:WLS851990 WVN851990:WVO851990 F917526:G917526 JB917526:JC917526 SX917526:SY917526 ACT917526:ACU917526 AMP917526:AMQ917526 AWL917526:AWM917526 BGH917526:BGI917526 BQD917526:BQE917526 BZZ917526:CAA917526 CJV917526:CJW917526 CTR917526:CTS917526 DDN917526:DDO917526 DNJ917526:DNK917526 DXF917526:DXG917526 EHB917526:EHC917526 EQX917526:EQY917526 FAT917526:FAU917526 FKP917526:FKQ917526 FUL917526:FUM917526 GEH917526:GEI917526 GOD917526:GOE917526 GXZ917526:GYA917526 HHV917526:HHW917526 HRR917526:HRS917526 IBN917526:IBO917526 ILJ917526:ILK917526 IVF917526:IVG917526 JFB917526:JFC917526 JOX917526:JOY917526 JYT917526:JYU917526 KIP917526:KIQ917526 KSL917526:KSM917526 LCH917526:LCI917526 LMD917526:LME917526 LVZ917526:LWA917526 MFV917526:MFW917526 MPR917526:MPS917526 MZN917526:MZO917526 NJJ917526:NJK917526 NTF917526:NTG917526 ODB917526:ODC917526 OMX917526:OMY917526 OWT917526:OWU917526 PGP917526:PGQ917526 PQL917526:PQM917526 QAH917526:QAI917526 QKD917526:QKE917526 QTZ917526:QUA917526 RDV917526:RDW917526 RNR917526:RNS917526 RXN917526:RXO917526 SHJ917526:SHK917526 SRF917526:SRG917526 TBB917526:TBC917526 TKX917526:TKY917526 TUT917526:TUU917526 UEP917526:UEQ917526 UOL917526:UOM917526 UYH917526:UYI917526 VID917526:VIE917526 VRZ917526:VSA917526 WBV917526:WBW917526 WLR917526:WLS917526 WVN917526:WVO917526 F983062:G983062 JB983062:JC983062 SX983062:SY983062 ACT983062:ACU983062 AMP983062:AMQ983062 AWL983062:AWM983062 BGH983062:BGI983062 BQD983062:BQE983062 BZZ983062:CAA983062 CJV983062:CJW983062 CTR983062:CTS983062 DDN983062:DDO983062 DNJ983062:DNK983062 DXF983062:DXG983062 EHB983062:EHC983062 EQX983062:EQY983062 FAT983062:FAU983062 FKP983062:FKQ983062 FUL983062:FUM983062 GEH983062:GEI983062 GOD983062:GOE983062 GXZ983062:GYA983062 HHV983062:HHW983062 HRR983062:HRS983062 IBN983062:IBO983062 ILJ983062:ILK983062 IVF983062:IVG983062 JFB983062:JFC983062 JOX983062:JOY983062 JYT983062:JYU983062 KIP983062:KIQ983062 KSL983062:KSM983062 LCH983062:LCI983062 LMD983062:LME983062 LVZ983062:LWA983062 MFV983062:MFW983062 MPR983062:MPS983062 MZN983062:MZO983062 NJJ983062:NJK983062 NTF983062:NTG983062 ODB983062:ODC983062 OMX983062:OMY983062 OWT983062:OWU983062 PGP983062:PGQ983062 PQL983062:PQM983062 QAH983062:QAI983062 QKD983062:QKE983062 QTZ983062:QUA983062 RDV983062:RDW983062 RNR983062:RNS983062 RXN983062:RXO983062 SHJ983062:SHK983062 SRF983062:SRG983062 TBB983062:TBC983062 TKX983062:TKY983062 TUT983062:TUU983062 UEP983062:UEQ983062 UOL983062:UOM983062 UYH983062:UYI983062 VID983062:VIE983062 VRZ983062:VSA983062 WBV983062:WBW983062 WLR983062:WLS983062 WVN983062:WVO983062 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J24 JF24 TB24 ACX24 AMT24 AWP24 BGL24 BQH24 CAD24 CJZ24 CTV24 DDR24 DNN24 DXJ24 EHF24 ERB24 FAX24 FKT24 FUP24 GEL24 GOH24 GYD24 HHZ24 HRV24 IBR24 ILN24 IVJ24 JFF24 JPB24 JYX24 KIT24 KSP24 LCL24 LMH24 LWD24 MFZ24 MPV24 MZR24 NJN24 NTJ24 ODF24 ONB24 OWX24 PGT24 PQP24 QAL24 QKH24 QUD24 RDZ24 RNV24 RXR24 SHN24 SRJ24 TBF24 TLB24 TUX24 UET24 UOP24 UYL24 VIH24 VSD24 WBZ24 WLV24 WVR24 J65560 JF65560 TB65560 ACX65560 AMT65560 AWP65560 BGL65560 BQH65560 CAD65560 CJZ65560 CTV65560 DDR65560 DNN65560 DXJ65560 EHF65560 ERB65560 FAX65560 FKT65560 FUP65560 GEL65560 GOH65560 GYD65560 HHZ65560 HRV65560 IBR65560 ILN65560 IVJ65560 JFF65560 JPB65560 JYX65560 KIT65560 KSP65560 LCL65560 LMH65560 LWD65560 MFZ65560 MPV65560 MZR65560 NJN65560 NTJ65560 ODF65560 ONB65560 OWX65560 PGT65560 PQP65560 QAL65560 QKH65560 QUD65560 RDZ65560 RNV65560 RXR65560 SHN65560 SRJ65560 TBF65560 TLB65560 TUX65560 UET65560 UOP65560 UYL65560 VIH65560 VSD65560 WBZ65560 WLV65560 WVR65560 J131096 JF131096 TB131096 ACX131096 AMT131096 AWP131096 BGL131096 BQH131096 CAD131096 CJZ131096 CTV131096 DDR131096 DNN131096 DXJ131096 EHF131096 ERB131096 FAX131096 FKT131096 FUP131096 GEL131096 GOH131096 GYD131096 HHZ131096 HRV131096 IBR131096 ILN131096 IVJ131096 JFF131096 JPB131096 JYX131096 KIT131096 KSP131096 LCL131096 LMH131096 LWD131096 MFZ131096 MPV131096 MZR131096 NJN131096 NTJ131096 ODF131096 ONB131096 OWX131096 PGT131096 PQP131096 QAL131096 QKH131096 QUD131096 RDZ131096 RNV131096 RXR131096 SHN131096 SRJ131096 TBF131096 TLB131096 TUX131096 UET131096 UOP131096 UYL131096 VIH131096 VSD131096 WBZ131096 WLV131096 WVR131096 J196632 JF196632 TB196632 ACX196632 AMT196632 AWP196632 BGL196632 BQH196632 CAD196632 CJZ196632 CTV196632 DDR196632 DNN196632 DXJ196632 EHF196632 ERB196632 FAX196632 FKT196632 FUP196632 GEL196632 GOH196632 GYD196632 HHZ196632 HRV196632 IBR196632 ILN196632 IVJ196632 JFF196632 JPB196632 JYX196632 KIT196632 KSP196632 LCL196632 LMH196632 LWD196632 MFZ196632 MPV196632 MZR196632 NJN196632 NTJ196632 ODF196632 ONB196632 OWX196632 PGT196632 PQP196632 QAL196632 QKH196632 QUD196632 RDZ196632 RNV196632 RXR196632 SHN196632 SRJ196632 TBF196632 TLB196632 TUX196632 UET196632 UOP196632 UYL196632 VIH196632 VSD196632 WBZ196632 WLV196632 WVR196632 J262168 JF262168 TB262168 ACX262168 AMT262168 AWP262168 BGL262168 BQH262168 CAD262168 CJZ262168 CTV262168 DDR262168 DNN262168 DXJ262168 EHF262168 ERB262168 FAX262168 FKT262168 FUP262168 GEL262168 GOH262168 GYD262168 HHZ262168 HRV262168 IBR262168 ILN262168 IVJ262168 JFF262168 JPB262168 JYX262168 KIT262168 KSP262168 LCL262168 LMH262168 LWD262168 MFZ262168 MPV262168 MZR262168 NJN262168 NTJ262168 ODF262168 ONB262168 OWX262168 PGT262168 PQP262168 QAL262168 QKH262168 QUD262168 RDZ262168 RNV262168 RXR262168 SHN262168 SRJ262168 TBF262168 TLB262168 TUX262168 UET262168 UOP262168 UYL262168 VIH262168 VSD262168 WBZ262168 WLV262168 WVR262168 J327704 JF327704 TB327704 ACX327704 AMT327704 AWP327704 BGL327704 BQH327704 CAD327704 CJZ327704 CTV327704 DDR327704 DNN327704 DXJ327704 EHF327704 ERB327704 FAX327704 FKT327704 FUP327704 GEL327704 GOH327704 GYD327704 HHZ327704 HRV327704 IBR327704 ILN327704 IVJ327704 JFF327704 JPB327704 JYX327704 KIT327704 KSP327704 LCL327704 LMH327704 LWD327704 MFZ327704 MPV327704 MZR327704 NJN327704 NTJ327704 ODF327704 ONB327704 OWX327704 PGT327704 PQP327704 QAL327704 QKH327704 QUD327704 RDZ327704 RNV327704 RXR327704 SHN327704 SRJ327704 TBF327704 TLB327704 TUX327704 UET327704 UOP327704 UYL327704 VIH327704 VSD327704 WBZ327704 WLV327704 WVR327704 J393240 JF393240 TB393240 ACX393240 AMT393240 AWP393240 BGL393240 BQH393240 CAD393240 CJZ393240 CTV393240 DDR393240 DNN393240 DXJ393240 EHF393240 ERB393240 FAX393240 FKT393240 FUP393240 GEL393240 GOH393240 GYD393240 HHZ393240 HRV393240 IBR393240 ILN393240 IVJ393240 JFF393240 JPB393240 JYX393240 KIT393240 KSP393240 LCL393240 LMH393240 LWD393240 MFZ393240 MPV393240 MZR393240 NJN393240 NTJ393240 ODF393240 ONB393240 OWX393240 PGT393240 PQP393240 QAL393240 QKH393240 QUD393240 RDZ393240 RNV393240 RXR393240 SHN393240 SRJ393240 TBF393240 TLB393240 TUX393240 UET393240 UOP393240 UYL393240 VIH393240 VSD393240 WBZ393240 WLV393240 WVR393240 J458776 JF458776 TB458776 ACX458776 AMT458776 AWP458776 BGL458776 BQH458776 CAD458776 CJZ458776 CTV458776 DDR458776 DNN458776 DXJ458776 EHF458776 ERB458776 FAX458776 FKT458776 FUP458776 GEL458776 GOH458776 GYD458776 HHZ458776 HRV458776 IBR458776 ILN458776 IVJ458776 JFF458776 JPB458776 JYX458776 KIT458776 KSP458776 LCL458776 LMH458776 LWD458776 MFZ458776 MPV458776 MZR458776 NJN458776 NTJ458776 ODF458776 ONB458776 OWX458776 PGT458776 PQP458776 QAL458776 QKH458776 QUD458776 RDZ458776 RNV458776 RXR458776 SHN458776 SRJ458776 TBF458776 TLB458776 TUX458776 UET458776 UOP458776 UYL458776 VIH458776 VSD458776 WBZ458776 WLV458776 WVR458776 J524312 JF524312 TB524312 ACX524312 AMT524312 AWP524312 BGL524312 BQH524312 CAD524312 CJZ524312 CTV524312 DDR524312 DNN524312 DXJ524312 EHF524312 ERB524312 FAX524312 FKT524312 FUP524312 GEL524312 GOH524312 GYD524312 HHZ524312 HRV524312 IBR524312 ILN524312 IVJ524312 JFF524312 JPB524312 JYX524312 KIT524312 KSP524312 LCL524312 LMH524312 LWD524312 MFZ524312 MPV524312 MZR524312 NJN524312 NTJ524312 ODF524312 ONB524312 OWX524312 PGT524312 PQP524312 QAL524312 QKH524312 QUD524312 RDZ524312 RNV524312 RXR524312 SHN524312 SRJ524312 TBF524312 TLB524312 TUX524312 UET524312 UOP524312 UYL524312 VIH524312 VSD524312 WBZ524312 WLV524312 WVR524312 J589848 JF589848 TB589848 ACX589848 AMT589848 AWP589848 BGL589848 BQH589848 CAD589848 CJZ589848 CTV589848 DDR589848 DNN589848 DXJ589848 EHF589848 ERB589848 FAX589848 FKT589848 FUP589848 GEL589848 GOH589848 GYD589848 HHZ589848 HRV589848 IBR589848 ILN589848 IVJ589848 JFF589848 JPB589848 JYX589848 KIT589848 KSP589848 LCL589848 LMH589848 LWD589848 MFZ589848 MPV589848 MZR589848 NJN589848 NTJ589848 ODF589848 ONB589848 OWX589848 PGT589848 PQP589848 QAL589848 QKH589848 QUD589848 RDZ589848 RNV589848 RXR589848 SHN589848 SRJ589848 TBF589848 TLB589848 TUX589848 UET589848 UOP589848 UYL589848 VIH589848 VSD589848 WBZ589848 WLV589848 WVR589848 J655384 JF655384 TB655384 ACX655384 AMT655384 AWP655384 BGL655384 BQH655384 CAD655384 CJZ655384 CTV655384 DDR655384 DNN655384 DXJ655384 EHF655384 ERB655384 FAX655384 FKT655384 FUP655384 GEL655384 GOH655384 GYD655384 HHZ655384 HRV655384 IBR655384 ILN655384 IVJ655384 JFF655384 JPB655384 JYX655384 KIT655384 KSP655384 LCL655384 LMH655384 LWD655384 MFZ655384 MPV655384 MZR655384 NJN655384 NTJ655384 ODF655384 ONB655384 OWX655384 PGT655384 PQP655384 QAL655384 QKH655384 QUD655384 RDZ655384 RNV655384 RXR655384 SHN655384 SRJ655384 TBF655384 TLB655384 TUX655384 UET655384 UOP655384 UYL655384 VIH655384 VSD655384 WBZ655384 WLV655384 WVR655384 J720920 JF720920 TB720920 ACX720920 AMT720920 AWP720920 BGL720920 BQH720920 CAD720920 CJZ720920 CTV720920 DDR720920 DNN720920 DXJ720920 EHF720920 ERB720920 FAX720920 FKT720920 FUP720920 GEL720920 GOH720920 GYD720920 HHZ720920 HRV720920 IBR720920 ILN720920 IVJ720920 JFF720920 JPB720920 JYX720920 KIT720920 KSP720920 LCL720920 LMH720920 LWD720920 MFZ720920 MPV720920 MZR720920 NJN720920 NTJ720920 ODF720920 ONB720920 OWX720920 PGT720920 PQP720920 QAL720920 QKH720920 QUD720920 RDZ720920 RNV720920 RXR720920 SHN720920 SRJ720920 TBF720920 TLB720920 TUX720920 UET720920 UOP720920 UYL720920 VIH720920 VSD720920 WBZ720920 WLV720920 WVR720920 J786456 JF786456 TB786456 ACX786456 AMT786456 AWP786456 BGL786456 BQH786456 CAD786456 CJZ786456 CTV786456 DDR786456 DNN786456 DXJ786456 EHF786456 ERB786456 FAX786456 FKT786456 FUP786456 GEL786456 GOH786456 GYD786456 HHZ786456 HRV786456 IBR786456 ILN786456 IVJ786456 JFF786456 JPB786456 JYX786456 KIT786456 KSP786456 LCL786456 LMH786456 LWD786456 MFZ786456 MPV786456 MZR786456 NJN786456 NTJ786456 ODF786456 ONB786456 OWX786456 PGT786456 PQP786456 QAL786456 QKH786456 QUD786456 RDZ786456 RNV786456 RXR786456 SHN786456 SRJ786456 TBF786456 TLB786456 TUX786456 UET786456 UOP786456 UYL786456 VIH786456 VSD786456 WBZ786456 WLV786456 WVR786456 J851992 JF851992 TB851992 ACX851992 AMT851992 AWP851992 BGL851992 BQH851992 CAD851992 CJZ851992 CTV851992 DDR851992 DNN851992 DXJ851992 EHF851992 ERB851992 FAX851992 FKT851992 FUP851992 GEL851992 GOH851992 GYD851992 HHZ851992 HRV851992 IBR851992 ILN851992 IVJ851992 JFF851992 JPB851992 JYX851992 KIT851992 KSP851992 LCL851992 LMH851992 LWD851992 MFZ851992 MPV851992 MZR851992 NJN851992 NTJ851992 ODF851992 ONB851992 OWX851992 PGT851992 PQP851992 QAL851992 QKH851992 QUD851992 RDZ851992 RNV851992 RXR851992 SHN851992 SRJ851992 TBF851992 TLB851992 TUX851992 UET851992 UOP851992 UYL851992 VIH851992 VSD851992 WBZ851992 WLV851992 WVR851992 J917528 JF917528 TB917528 ACX917528 AMT917528 AWP917528 BGL917528 BQH917528 CAD917528 CJZ917528 CTV917528 DDR917528 DNN917528 DXJ917528 EHF917528 ERB917528 FAX917528 FKT917528 FUP917528 GEL917528 GOH917528 GYD917528 HHZ917528 HRV917528 IBR917528 ILN917528 IVJ917528 JFF917528 JPB917528 JYX917528 KIT917528 KSP917528 LCL917528 LMH917528 LWD917528 MFZ917528 MPV917528 MZR917528 NJN917528 NTJ917528 ODF917528 ONB917528 OWX917528 PGT917528 PQP917528 QAL917528 QKH917528 QUD917528 RDZ917528 RNV917528 RXR917528 SHN917528 SRJ917528 TBF917528 TLB917528 TUX917528 UET917528 UOP917528 UYL917528 VIH917528 VSD917528 WBZ917528 WLV917528 WVR917528 J983064 JF983064 TB983064 ACX983064 AMT983064 AWP983064 BGL983064 BQH983064 CAD983064 CJZ983064 CTV983064 DDR983064 DNN983064 DXJ983064 EHF983064 ERB983064 FAX983064 FKT983064 FUP983064 GEL983064 GOH983064 GYD983064 HHZ983064 HRV983064 IBR983064 ILN983064 IVJ983064 JFF983064 JPB983064 JYX983064 KIT983064 KSP983064 LCL983064 LMH983064 LWD983064 MFZ983064 MPV983064 MZR983064 NJN983064 NTJ983064 ODF983064 ONB983064 OWX983064 PGT983064 PQP983064 QAL983064 QKH983064 QUD983064 RDZ983064 RNV983064 RXR983064 SHN983064 SRJ983064 TBF983064 TLB983064 TUX983064 UET983064 UOP983064 UYL983064 VIH983064 VSD983064 WBZ983064 WLV983064 WVR983064 J32 JF32 TB32 ACX32 AMT32 AWP32 BGL32 BQH32 CAD32 CJZ32 CTV32 DDR32 DNN32 DXJ32 EHF32 ERB32 FAX32 FKT32 FUP32 GEL32 GOH32 GYD32 HHZ32 HRV32 IBR32 ILN32 IVJ32 JFF32 JPB32 JYX32 KIT32 KSP32 LCL32 LMH32 LWD32 MFZ32 MPV32 MZR32 NJN32 NTJ32 ODF32 ONB32 OWX32 PGT32 PQP32 QAL32 QKH32 QUD32 RDZ32 RNV32 RXR32 SHN32 SRJ32 TBF32 TLB32 TUX32 UET32 UOP32 UYL32 VIH32 VSD32 WBZ32 WLV32 WVR32 J65568 JF65568 TB65568 ACX65568 AMT65568 AWP65568 BGL65568 BQH65568 CAD65568 CJZ65568 CTV65568 DDR65568 DNN65568 DXJ65568 EHF65568 ERB65568 FAX65568 FKT65568 FUP65568 GEL65568 GOH65568 GYD65568 HHZ65568 HRV65568 IBR65568 ILN65568 IVJ65568 JFF65568 JPB65568 JYX65568 KIT65568 KSP65568 LCL65568 LMH65568 LWD65568 MFZ65568 MPV65568 MZR65568 NJN65568 NTJ65568 ODF65568 ONB65568 OWX65568 PGT65568 PQP65568 QAL65568 QKH65568 QUD65568 RDZ65568 RNV65568 RXR65568 SHN65568 SRJ65568 TBF65568 TLB65568 TUX65568 UET65568 UOP65568 UYL65568 VIH65568 VSD65568 WBZ65568 WLV65568 WVR65568 J131104 JF131104 TB131104 ACX131104 AMT131104 AWP131104 BGL131104 BQH131104 CAD131104 CJZ131104 CTV131104 DDR131104 DNN131104 DXJ131104 EHF131104 ERB131104 FAX131104 FKT131104 FUP131104 GEL131104 GOH131104 GYD131104 HHZ131104 HRV131104 IBR131104 ILN131104 IVJ131104 JFF131104 JPB131104 JYX131104 KIT131104 KSP131104 LCL131104 LMH131104 LWD131104 MFZ131104 MPV131104 MZR131104 NJN131104 NTJ131104 ODF131104 ONB131104 OWX131104 PGT131104 PQP131104 QAL131104 QKH131104 QUD131104 RDZ131104 RNV131104 RXR131104 SHN131104 SRJ131104 TBF131104 TLB131104 TUX131104 UET131104 UOP131104 UYL131104 VIH131104 VSD131104 WBZ131104 WLV131104 WVR131104 J196640 JF196640 TB196640 ACX196640 AMT196640 AWP196640 BGL196640 BQH196640 CAD196640 CJZ196640 CTV196640 DDR196640 DNN196640 DXJ196640 EHF196640 ERB196640 FAX196640 FKT196640 FUP196640 GEL196640 GOH196640 GYD196640 HHZ196640 HRV196640 IBR196640 ILN196640 IVJ196640 JFF196640 JPB196640 JYX196640 KIT196640 KSP196640 LCL196640 LMH196640 LWD196640 MFZ196640 MPV196640 MZR196640 NJN196640 NTJ196640 ODF196640 ONB196640 OWX196640 PGT196640 PQP196640 QAL196640 QKH196640 QUD196640 RDZ196640 RNV196640 RXR196640 SHN196640 SRJ196640 TBF196640 TLB196640 TUX196640 UET196640 UOP196640 UYL196640 VIH196640 VSD196640 WBZ196640 WLV196640 WVR196640 J262176 JF262176 TB262176 ACX262176 AMT262176 AWP262176 BGL262176 BQH262176 CAD262176 CJZ262176 CTV262176 DDR262176 DNN262176 DXJ262176 EHF262176 ERB262176 FAX262176 FKT262176 FUP262176 GEL262176 GOH262176 GYD262176 HHZ262176 HRV262176 IBR262176 ILN262176 IVJ262176 JFF262176 JPB262176 JYX262176 KIT262176 KSP262176 LCL262176 LMH262176 LWD262176 MFZ262176 MPV262176 MZR262176 NJN262176 NTJ262176 ODF262176 ONB262176 OWX262176 PGT262176 PQP262176 QAL262176 QKH262176 QUD262176 RDZ262176 RNV262176 RXR262176 SHN262176 SRJ262176 TBF262176 TLB262176 TUX262176 UET262176 UOP262176 UYL262176 VIH262176 VSD262176 WBZ262176 WLV262176 WVR262176 J327712 JF327712 TB327712 ACX327712 AMT327712 AWP327712 BGL327712 BQH327712 CAD327712 CJZ327712 CTV327712 DDR327712 DNN327712 DXJ327712 EHF327712 ERB327712 FAX327712 FKT327712 FUP327712 GEL327712 GOH327712 GYD327712 HHZ327712 HRV327712 IBR327712 ILN327712 IVJ327712 JFF327712 JPB327712 JYX327712 KIT327712 KSP327712 LCL327712 LMH327712 LWD327712 MFZ327712 MPV327712 MZR327712 NJN327712 NTJ327712 ODF327712 ONB327712 OWX327712 PGT327712 PQP327712 QAL327712 QKH327712 QUD327712 RDZ327712 RNV327712 RXR327712 SHN327712 SRJ327712 TBF327712 TLB327712 TUX327712 UET327712 UOP327712 UYL327712 VIH327712 VSD327712 WBZ327712 WLV327712 WVR327712 J393248 JF393248 TB393248 ACX393248 AMT393248 AWP393248 BGL393248 BQH393248 CAD393248 CJZ393248 CTV393248 DDR393248 DNN393248 DXJ393248 EHF393248 ERB393248 FAX393248 FKT393248 FUP393248 GEL393248 GOH393248 GYD393248 HHZ393248 HRV393248 IBR393248 ILN393248 IVJ393248 JFF393248 JPB393248 JYX393248 KIT393248 KSP393248 LCL393248 LMH393248 LWD393248 MFZ393248 MPV393248 MZR393248 NJN393248 NTJ393248 ODF393248 ONB393248 OWX393248 PGT393248 PQP393248 QAL393248 QKH393248 QUD393248 RDZ393248 RNV393248 RXR393248 SHN393248 SRJ393248 TBF393248 TLB393248 TUX393248 UET393248 UOP393248 UYL393248 VIH393248 VSD393248 WBZ393248 WLV393248 WVR393248 J458784 JF458784 TB458784 ACX458784 AMT458784 AWP458784 BGL458784 BQH458784 CAD458784 CJZ458784 CTV458784 DDR458784 DNN458784 DXJ458784 EHF458784 ERB458784 FAX458784 FKT458784 FUP458784 GEL458784 GOH458784 GYD458784 HHZ458784 HRV458784 IBR458784 ILN458784 IVJ458784 JFF458784 JPB458784 JYX458784 KIT458784 KSP458784 LCL458784 LMH458784 LWD458784 MFZ458784 MPV458784 MZR458784 NJN458784 NTJ458784 ODF458784 ONB458784 OWX458784 PGT458784 PQP458784 QAL458784 QKH458784 QUD458784 RDZ458784 RNV458784 RXR458784 SHN458784 SRJ458784 TBF458784 TLB458784 TUX458784 UET458784 UOP458784 UYL458784 VIH458784 VSD458784 WBZ458784 WLV458784 WVR458784 J524320 JF524320 TB524320 ACX524320 AMT524320 AWP524320 BGL524320 BQH524320 CAD524320 CJZ524320 CTV524320 DDR524320 DNN524320 DXJ524320 EHF524320 ERB524320 FAX524320 FKT524320 FUP524320 GEL524320 GOH524320 GYD524320 HHZ524320 HRV524320 IBR524320 ILN524320 IVJ524320 JFF524320 JPB524320 JYX524320 KIT524320 KSP524320 LCL524320 LMH524320 LWD524320 MFZ524320 MPV524320 MZR524320 NJN524320 NTJ524320 ODF524320 ONB524320 OWX524320 PGT524320 PQP524320 QAL524320 QKH524320 QUD524320 RDZ524320 RNV524320 RXR524320 SHN524320 SRJ524320 TBF524320 TLB524320 TUX524320 UET524320 UOP524320 UYL524320 VIH524320 VSD524320 WBZ524320 WLV524320 WVR524320 J589856 JF589856 TB589856 ACX589856 AMT589856 AWP589856 BGL589856 BQH589856 CAD589856 CJZ589856 CTV589856 DDR589856 DNN589856 DXJ589856 EHF589856 ERB589856 FAX589856 FKT589856 FUP589856 GEL589856 GOH589856 GYD589856 HHZ589856 HRV589856 IBR589856 ILN589856 IVJ589856 JFF589856 JPB589856 JYX589856 KIT589856 KSP589856 LCL589856 LMH589856 LWD589856 MFZ589856 MPV589856 MZR589856 NJN589856 NTJ589856 ODF589856 ONB589856 OWX589856 PGT589856 PQP589856 QAL589856 QKH589856 QUD589856 RDZ589856 RNV589856 RXR589856 SHN589856 SRJ589856 TBF589856 TLB589856 TUX589856 UET589856 UOP589856 UYL589856 VIH589856 VSD589856 WBZ589856 WLV589856 WVR589856 J655392 JF655392 TB655392 ACX655392 AMT655392 AWP655392 BGL655392 BQH655392 CAD655392 CJZ655392 CTV655392 DDR655392 DNN655392 DXJ655392 EHF655392 ERB655392 FAX655392 FKT655392 FUP655392 GEL655392 GOH655392 GYD655392 HHZ655392 HRV655392 IBR655392 ILN655392 IVJ655392 JFF655392 JPB655392 JYX655392 KIT655392 KSP655392 LCL655392 LMH655392 LWD655392 MFZ655392 MPV655392 MZR655392 NJN655392 NTJ655392 ODF655392 ONB655392 OWX655392 PGT655392 PQP655392 QAL655392 QKH655392 QUD655392 RDZ655392 RNV655392 RXR655392 SHN655392 SRJ655392 TBF655392 TLB655392 TUX655392 UET655392 UOP655392 UYL655392 VIH655392 VSD655392 WBZ655392 WLV655392 WVR655392 J720928 JF720928 TB720928 ACX720928 AMT720928 AWP720928 BGL720928 BQH720928 CAD720928 CJZ720928 CTV720928 DDR720928 DNN720928 DXJ720928 EHF720928 ERB720928 FAX720928 FKT720928 FUP720928 GEL720928 GOH720928 GYD720928 HHZ720928 HRV720928 IBR720928 ILN720928 IVJ720928 JFF720928 JPB720928 JYX720928 KIT720928 KSP720928 LCL720928 LMH720928 LWD720928 MFZ720928 MPV720928 MZR720928 NJN720928 NTJ720928 ODF720928 ONB720928 OWX720928 PGT720928 PQP720928 QAL720928 QKH720928 QUD720928 RDZ720928 RNV720928 RXR720928 SHN720928 SRJ720928 TBF720928 TLB720928 TUX720928 UET720928 UOP720928 UYL720928 VIH720928 VSD720928 WBZ720928 WLV720928 WVR720928 J786464 JF786464 TB786464 ACX786464 AMT786464 AWP786464 BGL786464 BQH786464 CAD786464 CJZ786464 CTV786464 DDR786464 DNN786464 DXJ786464 EHF786464 ERB786464 FAX786464 FKT786464 FUP786464 GEL786464 GOH786464 GYD786464 HHZ786464 HRV786464 IBR786464 ILN786464 IVJ786464 JFF786464 JPB786464 JYX786464 KIT786464 KSP786464 LCL786464 LMH786464 LWD786464 MFZ786464 MPV786464 MZR786464 NJN786464 NTJ786464 ODF786464 ONB786464 OWX786464 PGT786464 PQP786464 QAL786464 QKH786464 QUD786464 RDZ786464 RNV786464 RXR786464 SHN786464 SRJ786464 TBF786464 TLB786464 TUX786464 UET786464 UOP786464 UYL786464 VIH786464 VSD786464 WBZ786464 WLV786464 WVR786464 J852000 JF852000 TB852000 ACX852000 AMT852000 AWP852000 BGL852000 BQH852000 CAD852000 CJZ852000 CTV852000 DDR852000 DNN852000 DXJ852000 EHF852000 ERB852000 FAX852000 FKT852000 FUP852000 GEL852000 GOH852000 GYD852000 HHZ852000 HRV852000 IBR852000 ILN852000 IVJ852000 JFF852000 JPB852000 JYX852000 KIT852000 KSP852000 LCL852000 LMH852000 LWD852000 MFZ852000 MPV852000 MZR852000 NJN852000 NTJ852000 ODF852000 ONB852000 OWX852000 PGT852000 PQP852000 QAL852000 QKH852000 QUD852000 RDZ852000 RNV852000 RXR852000 SHN852000 SRJ852000 TBF852000 TLB852000 TUX852000 UET852000 UOP852000 UYL852000 VIH852000 VSD852000 WBZ852000 WLV852000 WVR852000 J917536 JF917536 TB917536 ACX917536 AMT917536 AWP917536 BGL917536 BQH917536 CAD917536 CJZ917536 CTV917536 DDR917536 DNN917536 DXJ917536 EHF917536 ERB917536 FAX917536 FKT917536 FUP917536 GEL917536 GOH917536 GYD917536 HHZ917536 HRV917536 IBR917536 ILN917536 IVJ917536 JFF917536 JPB917536 JYX917536 KIT917536 KSP917536 LCL917536 LMH917536 LWD917536 MFZ917536 MPV917536 MZR917536 NJN917536 NTJ917536 ODF917536 ONB917536 OWX917536 PGT917536 PQP917536 QAL917536 QKH917536 QUD917536 RDZ917536 RNV917536 RXR917536 SHN917536 SRJ917536 TBF917536 TLB917536 TUX917536 UET917536 UOP917536 UYL917536 VIH917536 VSD917536 WBZ917536 WLV917536 WVR917536 J983072 JF983072 TB983072 ACX983072 AMT983072 AWP983072 BGL983072 BQH983072 CAD983072 CJZ983072 CTV983072 DDR983072 DNN983072 DXJ983072 EHF983072 ERB983072 FAX983072 FKT983072 FUP983072 GEL983072 GOH983072 GYD983072 HHZ983072 HRV983072 IBR983072 ILN983072 IVJ983072 JFF983072 JPB983072 JYX983072 KIT983072 KSP983072 LCL983072 LMH983072 LWD983072 MFZ983072 MPV983072 MZR983072 NJN983072 NTJ983072 ODF983072 ONB983072 OWX983072 PGT983072 PQP983072 QAL983072 QKH983072 QUD983072 RDZ983072 RNV983072 RXR983072 SHN983072 SRJ983072 TBF983072 TLB983072 TUX983072 UET983072 UOP983072 UYL983072 VIH983072 VSD983072 WBZ983072 WLV983072 WVR983072 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B40 IX40 ST40 ACP40 AML40 AWH40 BGD40 BPZ40 BZV40 CJR40 CTN40 DDJ40 DNF40 DXB40 EGX40 EQT40 FAP40 FKL40 FUH40 GED40 GNZ40 GXV40 HHR40 HRN40 IBJ40 ILF40 IVB40 JEX40 JOT40 JYP40 KIL40 KSH40 LCD40 LLZ40 LVV40 MFR40 MPN40 MZJ40 NJF40 NTB40 OCX40 OMT40 OWP40 PGL40 PQH40 QAD40 QJZ40 QTV40 RDR40 RNN40 RXJ40 SHF40 SRB40 TAX40 TKT40 TUP40 UEL40 UOH40 UYD40 VHZ40 VRV40 WBR40 WLN40 WVJ40 B65576 IX65576 ST65576 ACP65576 AML65576 AWH65576 BGD65576 BPZ65576 BZV65576 CJR65576 CTN65576 DDJ65576 DNF65576 DXB65576 EGX65576 EQT65576 FAP65576 FKL65576 FUH65576 GED65576 GNZ65576 GXV65576 HHR65576 HRN65576 IBJ65576 ILF65576 IVB65576 JEX65576 JOT65576 JYP65576 KIL65576 KSH65576 LCD65576 LLZ65576 LVV65576 MFR65576 MPN65576 MZJ65576 NJF65576 NTB65576 OCX65576 OMT65576 OWP65576 PGL65576 PQH65576 QAD65576 QJZ65576 QTV65576 RDR65576 RNN65576 RXJ65576 SHF65576 SRB65576 TAX65576 TKT65576 TUP65576 UEL65576 UOH65576 UYD65576 VHZ65576 VRV65576 WBR65576 WLN65576 WVJ65576 B131112 IX131112 ST131112 ACP131112 AML131112 AWH131112 BGD131112 BPZ131112 BZV131112 CJR131112 CTN131112 DDJ131112 DNF131112 DXB131112 EGX131112 EQT131112 FAP131112 FKL131112 FUH131112 GED131112 GNZ131112 GXV131112 HHR131112 HRN131112 IBJ131112 ILF131112 IVB131112 JEX131112 JOT131112 JYP131112 KIL131112 KSH131112 LCD131112 LLZ131112 LVV131112 MFR131112 MPN131112 MZJ131112 NJF131112 NTB131112 OCX131112 OMT131112 OWP131112 PGL131112 PQH131112 QAD131112 QJZ131112 QTV131112 RDR131112 RNN131112 RXJ131112 SHF131112 SRB131112 TAX131112 TKT131112 TUP131112 UEL131112 UOH131112 UYD131112 VHZ131112 VRV131112 WBR131112 WLN131112 WVJ131112 B196648 IX196648 ST196648 ACP196648 AML196648 AWH196648 BGD196648 BPZ196648 BZV196648 CJR196648 CTN196648 DDJ196648 DNF196648 DXB196648 EGX196648 EQT196648 FAP196648 FKL196648 FUH196648 GED196648 GNZ196648 GXV196648 HHR196648 HRN196648 IBJ196648 ILF196648 IVB196648 JEX196648 JOT196648 JYP196648 KIL196648 KSH196648 LCD196648 LLZ196648 LVV196648 MFR196648 MPN196648 MZJ196648 NJF196648 NTB196648 OCX196648 OMT196648 OWP196648 PGL196648 PQH196648 QAD196648 QJZ196648 QTV196648 RDR196648 RNN196648 RXJ196648 SHF196648 SRB196648 TAX196648 TKT196648 TUP196648 UEL196648 UOH196648 UYD196648 VHZ196648 VRV196648 WBR196648 WLN196648 WVJ196648 B262184 IX262184 ST262184 ACP262184 AML262184 AWH262184 BGD262184 BPZ262184 BZV262184 CJR262184 CTN262184 DDJ262184 DNF262184 DXB262184 EGX262184 EQT262184 FAP262184 FKL262184 FUH262184 GED262184 GNZ262184 GXV262184 HHR262184 HRN262184 IBJ262184 ILF262184 IVB262184 JEX262184 JOT262184 JYP262184 KIL262184 KSH262184 LCD262184 LLZ262184 LVV262184 MFR262184 MPN262184 MZJ262184 NJF262184 NTB262184 OCX262184 OMT262184 OWP262184 PGL262184 PQH262184 QAD262184 QJZ262184 QTV262184 RDR262184 RNN262184 RXJ262184 SHF262184 SRB262184 TAX262184 TKT262184 TUP262184 UEL262184 UOH262184 UYD262184 VHZ262184 VRV262184 WBR262184 WLN262184 WVJ262184 B327720 IX327720 ST327720 ACP327720 AML327720 AWH327720 BGD327720 BPZ327720 BZV327720 CJR327720 CTN327720 DDJ327720 DNF327720 DXB327720 EGX327720 EQT327720 FAP327720 FKL327720 FUH327720 GED327720 GNZ327720 GXV327720 HHR327720 HRN327720 IBJ327720 ILF327720 IVB327720 JEX327720 JOT327720 JYP327720 KIL327720 KSH327720 LCD327720 LLZ327720 LVV327720 MFR327720 MPN327720 MZJ327720 NJF327720 NTB327720 OCX327720 OMT327720 OWP327720 PGL327720 PQH327720 QAD327720 QJZ327720 QTV327720 RDR327720 RNN327720 RXJ327720 SHF327720 SRB327720 TAX327720 TKT327720 TUP327720 UEL327720 UOH327720 UYD327720 VHZ327720 VRV327720 WBR327720 WLN327720 WVJ327720 B393256 IX393256 ST393256 ACP393256 AML393256 AWH393256 BGD393256 BPZ393256 BZV393256 CJR393256 CTN393256 DDJ393256 DNF393256 DXB393256 EGX393256 EQT393256 FAP393256 FKL393256 FUH393256 GED393256 GNZ393256 GXV393256 HHR393256 HRN393256 IBJ393256 ILF393256 IVB393256 JEX393256 JOT393256 JYP393256 KIL393256 KSH393256 LCD393256 LLZ393256 LVV393256 MFR393256 MPN393256 MZJ393256 NJF393256 NTB393256 OCX393256 OMT393256 OWP393256 PGL393256 PQH393256 QAD393256 QJZ393256 QTV393256 RDR393256 RNN393256 RXJ393256 SHF393256 SRB393256 TAX393256 TKT393256 TUP393256 UEL393256 UOH393256 UYD393256 VHZ393256 VRV393256 WBR393256 WLN393256 WVJ393256 B458792 IX458792 ST458792 ACP458792 AML458792 AWH458792 BGD458792 BPZ458792 BZV458792 CJR458792 CTN458792 DDJ458792 DNF458792 DXB458792 EGX458792 EQT458792 FAP458792 FKL458792 FUH458792 GED458792 GNZ458792 GXV458792 HHR458792 HRN458792 IBJ458792 ILF458792 IVB458792 JEX458792 JOT458792 JYP458792 KIL458792 KSH458792 LCD458792 LLZ458792 LVV458792 MFR458792 MPN458792 MZJ458792 NJF458792 NTB458792 OCX458792 OMT458792 OWP458792 PGL458792 PQH458792 QAD458792 QJZ458792 QTV458792 RDR458792 RNN458792 RXJ458792 SHF458792 SRB458792 TAX458792 TKT458792 TUP458792 UEL458792 UOH458792 UYD458792 VHZ458792 VRV458792 WBR458792 WLN458792 WVJ458792 B524328 IX524328 ST524328 ACP524328 AML524328 AWH524328 BGD524328 BPZ524328 BZV524328 CJR524328 CTN524328 DDJ524328 DNF524328 DXB524328 EGX524328 EQT524328 FAP524328 FKL524328 FUH524328 GED524328 GNZ524328 GXV524328 HHR524328 HRN524328 IBJ524328 ILF524328 IVB524328 JEX524328 JOT524328 JYP524328 KIL524328 KSH524328 LCD524328 LLZ524328 LVV524328 MFR524328 MPN524328 MZJ524328 NJF524328 NTB524328 OCX524328 OMT524328 OWP524328 PGL524328 PQH524328 QAD524328 QJZ524328 QTV524328 RDR524328 RNN524328 RXJ524328 SHF524328 SRB524328 TAX524328 TKT524328 TUP524328 UEL524328 UOH524328 UYD524328 VHZ524328 VRV524328 WBR524328 WLN524328 WVJ524328 B589864 IX589864 ST589864 ACP589864 AML589864 AWH589864 BGD589864 BPZ589864 BZV589864 CJR589864 CTN589864 DDJ589864 DNF589864 DXB589864 EGX589864 EQT589864 FAP589864 FKL589864 FUH589864 GED589864 GNZ589864 GXV589864 HHR589864 HRN589864 IBJ589864 ILF589864 IVB589864 JEX589864 JOT589864 JYP589864 KIL589864 KSH589864 LCD589864 LLZ589864 LVV589864 MFR589864 MPN589864 MZJ589864 NJF589864 NTB589864 OCX589864 OMT589864 OWP589864 PGL589864 PQH589864 QAD589864 QJZ589864 QTV589864 RDR589864 RNN589864 RXJ589864 SHF589864 SRB589864 TAX589864 TKT589864 TUP589864 UEL589864 UOH589864 UYD589864 VHZ589864 VRV589864 WBR589864 WLN589864 WVJ589864 B655400 IX655400 ST655400 ACP655400 AML655400 AWH655400 BGD655400 BPZ655400 BZV655400 CJR655400 CTN655400 DDJ655400 DNF655400 DXB655400 EGX655400 EQT655400 FAP655400 FKL655400 FUH655400 GED655400 GNZ655400 GXV655400 HHR655400 HRN655400 IBJ655400 ILF655400 IVB655400 JEX655400 JOT655400 JYP655400 KIL655400 KSH655400 LCD655400 LLZ655400 LVV655400 MFR655400 MPN655400 MZJ655400 NJF655400 NTB655400 OCX655400 OMT655400 OWP655400 PGL655400 PQH655400 QAD655400 QJZ655400 QTV655400 RDR655400 RNN655400 RXJ655400 SHF655400 SRB655400 TAX655400 TKT655400 TUP655400 UEL655400 UOH655400 UYD655400 VHZ655400 VRV655400 WBR655400 WLN655400 WVJ655400 B720936 IX720936 ST720936 ACP720936 AML720936 AWH720936 BGD720936 BPZ720936 BZV720936 CJR720936 CTN720936 DDJ720936 DNF720936 DXB720936 EGX720936 EQT720936 FAP720936 FKL720936 FUH720936 GED720936 GNZ720936 GXV720936 HHR720936 HRN720936 IBJ720936 ILF720936 IVB720936 JEX720936 JOT720936 JYP720936 KIL720936 KSH720936 LCD720936 LLZ720936 LVV720936 MFR720936 MPN720936 MZJ720936 NJF720936 NTB720936 OCX720936 OMT720936 OWP720936 PGL720936 PQH720936 QAD720936 QJZ720936 QTV720936 RDR720936 RNN720936 RXJ720936 SHF720936 SRB720936 TAX720936 TKT720936 TUP720936 UEL720936 UOH720936 UYD720936 VHZ720936 VRV720936 WBR720936 WLN720936 WVJ720936 B786472 IX786472 ST786472 ACP786472 AML786472 AWH786472 BGD786472 BPZ786472 BZV786472 CJR786472 CTN786472 DDJ786472 DNF786472 DXB786472 EGX786472 EQT786472 FAP786472 FKL786472 FUH786472 GED786472 GNZ786472 GXV786472 HHR786472 HRN786472 IBJ786472 ILF786472 IVB786472 JEX786472 JOT786472 JYP786472 KIL786472 KSH786472 LCD786472 LLZ786472 LVV786472 MFR786472 MPN786472 MZJ786472 NJF786472 NTB786472 OCX786472 OMT786472 OWP786472 PGL786472 PQH786472 QAD786472 QJZ786472 QTV786472 RDR786472 RNN786472 RXJ786472 SHF786472 SRB786472 TAX786472 TKT786472 TUP786472 UEL786472 UOH786472 UYD786472 VHZ786472 VRV786472 WBR786472 WLN786472 WVJ786472 B852008 IX852008 ST852008 ACP852008 AML852008 AWH852008 BGD852008 BPZ852008 BZV852008 CJR852008 CTN852008 DDJ852008 DNF852008 DXB852008 EGX852008 EQT852008 FAP852008 FKL852008 FUH852008 GED852008 GNZ852008 GXV852008 HHR852008 HRN852008 IBJ852008 ILF852008 IVB852008 JEX852008 JOT852008 JYP852008 KIL852008 KSH852008 LCD852008 LLZ852008 LVV852008 MFR852008 MPN852008 MZJ852008 NJF852008 NTB852008 OCX852008 OMT852008 OWP852008 PGL852008 PQH852008 QAD852008 QJZ852008 QTV852008 RDR852008 RNN852008 RXJ852008 SHF852008 SRB852008 TAX852008 TKT852008 TUP852008 UEL852008 UOH852008 UYD852008 VHZ852008 VRV852008 WBR852008 WLN852008 WVJ852008 B917544 IX917544 ST917544 ACP917544 AML917544 AWH917544 BGD917544 BPZ917544 BZV917544 CJR917544 CTN917544 DDJ917544 DNF917544 DXB917544 EGX917544 EQT917544 FAP917544 FKL917544 FUH917544 GED917544 GNZ917544 GXV917544 HHR917544 HRN917544 IBJ917544 ILF917544 IVB917544 JEX917544 JOT917544 JYP917544 KIL917544 KSH917544 LCD917544 LLZ917544 LVV917544 MFR917544 MPN917544 MZJ917544 NJF917544 NTB917544 OCX917544 OMT917544 OWP917544 PGL917544 PQH917544 QAD917544 QJZ917544 QTV917544 RDR917544 RNN917544 RXJ917544 SHF917544 SRB917544 TAX917544 TKT917544 TUP917544 UEL917544 UOH917544 UYD917544 VHZ917544 VRV917544 WBR917544 WLN917544 WVJ917544 B983080 IX983080 ST983080 ACP983080 AML983080 AWH983080 BGD983080 BPZ983080 BZV983080 CJR983080 CTN983080 DDJ983080 DNF983080 DXB983080 EGX983080 EQT983080 FAP983080 FKL983080 FUH983080 GED983080 GNZ983080 GXV983080 HHR983080 HRN983080 IBJ983080 ILF983080 IVB983080 JEX983080 JOT983080 JYP983080 KIL983080 KSH983080 LCD983080 LLZ983080 LVV983080 MFR983080 MPN983080 MZJ983080 NJF983080 NTB983080 OCX983080 OMT983080 OWP983080 PGL983080 PQH983080 QAD983080 QJZ983080 QTV983080 RDR983080 RNN983080 RXJ983080 SHF983080 SRB983080 TAX983080 TKT983080 TUP983080 UEL983080 UOH983080 UYD983080 VHZ983080 VRV983080 WBR983080 WLN983080 WVJ983080 J40 JF40 TB40 ACX40 AMT40 AWP40 BGL40 BQH40 CAD40 CJZ40 CTV40 DDR40 DNN40 DXJ40 EHF40 ERB40 FAX40 FKT40 FUP40 GEL40 GOH40 GYD40 HHZ40 HRV40 IBR40 ILN40 IVJ40 JFF40 JPB40 JYX40 KIT40 KSP40 LCL40 LMH40 LWD40 MFZ40 MPV40 MZR40 NJN40 NTJ40 ODF40 ONB40 OWX40 PGT40 PQP40 QAL40 QKH40 QUD40 RDZ40 RNV40 RXR40 SHN40 SRJ40 TBF40 TLB40 TUX40 UET40 UOP40 UYL40 VIH40 VSD40 WBZ40 WLV40 WVR40 J65576 JF65576 TB65576 ACX65576 AMT65576 AWP65576 BGL65576 BQH65576 CAD65576 CJZ65576 CTV65576 DDR65576 DNN65576 DXJ65576 EHF65576 ERB65576 FAX65576 FKT65576 FUP65576 GEL65576 GOH65576 GYD65576 HHZ65576 HRV65576 IBR65576 ILN65576 IVJ65576 JFF65576 JPB65576 JYX65576 KIT65576 KSP65576 LCL65576 LMH65576 LWD65576 MFZ65576 MPV65576 MZR65576 NJN65576 NTJ65576 ODF65576 ONB65576 OWX65576 PGT65576 PQP65576 QAL65576 QKH65576 QUD65576 RDZ65576 RNV65576 RXR65576 SHN65576 SRJ65576 TBF65576 TLB65576 TUX65576 UET65576 UOP65576 UYL65576 VIH65576 VSD65576 WBZ65576 WLV65576 WVR65576 J131112 JF131112 TB131112 ACX131112 AMT131112 AWP131112 BGL131112 BQH131112 CAD131112 CJZ131112 CTV131112 DDR131112 DNN131112 DXJ131112 EHF131112 ERB131112 FAX131112 FKT131112 FUP131112 GEL131112 GOH131112 GYD131112 HHZ131112 HRV131112 IBR131112 ILN131112 IVJ131112 JFF131112 JPB131112 JYX131112 KIT131112 KSP131112 LCL131112 LMH131112 LWD131112 MFZ131112 MPV131112 MZR131112 NJN131112 NTJ131112 ODF131112 ONB131112 OWX131112 PGT131112 PQP131112 QAL131112 QKH131112 QUD131112 RDZ131112 RNV131112 RXR131112 SHN131112 SRJ131112 TBF131112 TLB131112 TUX131112 UET131112 UOP131112 UYL131112 VIH131112 VSD131112 WBZ131112 WLV131112 WVR131112 J196648 JF196648 TB196648 ACX196648 AMT196648 AWP196648 BGL196648 BQH196648 CAD196648 CJZ196648 CTV196648 DDR196648 DNN196648 DXJ196648 EHF196648 ERB196648 FAX196648 FKT196648 FUP196648 GEL196648 GOH196648 GYD196648 HHZ196648 HRV196648 IBR196648 ILN196648 IVJ196648 JFF196648 JPB196648 JYX196648 KIT196648 KSP196648 LCL196648 LMH196648 LWD196648 MFZ196648 MPV196648 MZR196648 NJN196648 NTJ196648 ODF196648 ONB196648 OWX196648 PGT196648 PQP196648 QAL196648 QKH196648 QUD196648 RDZ196648 RNV196648 RXR196648 SHN196648 SRJ196648 TBF196648 TLB196648 TUX196648 UET196648 UOP196648 UYL196648 VIH196648 VSD196648 WBZ196648 WLV196648 WVR196648 J262184 JF262184 TB262184 ACX262184 AMT262184 AWP262184 BGL262184 BQH262184 CAD262184 CJZ262184 CTV262184 DDR262184 DNN262184 DXJ262184 EHF262184 ERB262184 FAX262184 FKT262184 FUP262184 GEL262184 GOH262184 GYD262184 HHZ262184 HRV262184 IBR262184 ILN262184 IVJ262184 JFF262184 JPB262184 JYX262184 KIT262184 KSP262184 LCL262184 LMH262184 LWD262184 MFZ262184 MPV262184 MZR262184 NJN262184 NTJ262184 ODF262184 ONB262184 OWX262184 PGT262184 PQP262184 QAL262184 QKH262184 QUD262184 RDZ262184 RNV262184 RXR262184 SHN262184 SRJ262184 TBF262184 TLB262184 TUX262184 UET262184 UOP262184 UYL262184 VIH262184 VSD262184 WBZ262184 WLV262184 WVR262184 J327720 JF327720 TB327720 ACX327720 AMT327720 AWP327720 BGL327720 BQH327720 CAD327720 CJZ327720 CTV327720 DDR327720 DNN327720 DXJ327720 EHF327720 ERB327720 FAX327720 FKT327720 FUP327720 GEL327720 GOH327720 GYD327720 HHZ327720 HRV327720 IBR327720 ILN327720 IVJ327720 JFF327720 JPB327720 JYX327720 KIT327720 KSP327720 LCL327720 LMH327720 LWD327720 MFZ327720 MPV327720 MZR327720 NJN327720 NTJ327720 ODF327720 ONB327720 OWX327720 PGT327720 PQP327720 QAL327720 QKH327720 QUD327720 RDZ327720 RNV327720 RXR327720 SHN327720 SRJ327720 TBF327720 TLB327720 TUX327720 UET327720 UOP327720 UYL327720 VIH327720 VSD327720 WBZ327720 WLV327720 WVR327720 J393256 JF393256 TB393256 ACX393256 AMT393256 AWP393256 BGL393256 BQH393256 CAD393256 CJZ393256 CTV393256 DDR393256 DNN393256 DXJ393256 EHF393256 ERB393256 FAX393256 FKT393256 FUP393256 GEL393256 GOH393256 GYD393256 HHZ393256 HRV393256 IBR393256 ILN393256 IVJ393256 JFF393256 JPB393256 JYX393256 KIT393256 KSP393256 LCL393256 LMH393256 LWD393256 MFZ393256 MPV393256 MZR393256 NJN393256 NTJ393256 ODF393256 ONB393256 OWX393256 PGT393256 PQP393256 QAL393256 QKH393256 QUD393256 RDZ393256 RNV393256 RXR393256 SHN393256 SRJ393256 TBF393256 TLB393256 TUX393256 UET393256 UOP393256 UYL393256 VIH393256 VSD393256 WBZ393256 WLV393256 WVR393256 J458792 JF458792 TB458792 ACX458792 AMT458792 AWP458792 BGL458792 BQH458792 CAD458792 CJZ458792 CTV458792 DDR458792 DNN458792 DXJ458792 EHF458792 ERB458792 FAX458792 FKT458792 FUP458792 GEL458792 GOH458792 GYD458792 HHZ458792 HRV458792 IBR458792 ILN458792 IVJ458792 JFF458792 JPB458792 JYX458792 KIT458792 KSP458792 LCL458792 LMH458792 LWD458792 MFZ458792 MPV458792 MZR458792 NJN458792 NTJ458792 ODF458792 ONB458792 OWX458792 PGT458792 PQP458792 QAL458792 QKH458792 QUD458792 RDZ458792 RNV458792 RXR458792 SHN458792 SRJ458792 TBF458792 TLB458792 TUX458792 UET458792 UOP458792 UYL458792 VIH458792 VSD458792 WBZ458792 WLV458792 WVR458792 J524328 JF524328 TB524328 ACX524328 AMT524328 AWP524328 BGL524328 BQH524328 CAD524328 CJZ524328 CTV524328 DDR524328 DNN524328 DXJ524328 EHF524328 ERB524328 FAX524328 FKT524328 FUP524328 GEL524328 GOH524328 GYD524328 HHZ524328 HRV524328 IBR524328 ILN524328 IVJ524328 JFF524328 JPB524328 JYX524328 KIT524328 KSP524328 LCL524328 LMH524328 LWD524328 MFZ524328 MPV524328 MZR524328 NJN524328 NTJ524328 ODF524328 ONB524328 OWX524328 PGT524328 PQP524328 QAL524328 QKH524328 QUD524328 RDZ524328 RNV524328 RXR524328 SHN524328 SRJ524328 TBF524328 TLB524328 TUX524328 UET524328 UOP524328 UYL524328 VIH524328 VSD524328 WBZ524328 WLV524328 WVR524328 J589864 JF589864 TB589864 ACX589864 AMT589864 AWP589864 BGL589864 BQH589864 CAD589864 CJZ589864 CTV589864 DDR589864 DNN589864 DXJ589864 EHF589864 ERB589864 FAX589864 FKT589864 FUP589864 GEL589864 GOH589864 GYD589864 HHZ589864 HRV589864 IBR589864 ILN589864 IVJ589864 JFF589864 JPB589864 JYX589864 KIT589864 KSP589864 LCL589864 LMH589864 LWD589864 MFZ589864 MPV589864 MZR589864 NJN589864 NTJ589864 ODF589864 ONB589864 OWX589864 PGT589864 PQP589864 QAL589864 QKH589864 QUD589864 RDZ589864 RNV589864 RXR589864 SHN589864 SRJ589864 TBF589864 TLB589864 TUX589864 UET589864 UOP589864 UYL589864 VIH589864 VSD589864 WBZ589864 WLV589864 WVR589864 J655400 JF655400 TB655400 ACX655400 AMT655400 AWP655400 BGL655400 BQH655400 CAD655400 CJZ655400 CTV655400 DDR655400 DNN655400 DXJ655400 EHF655400 ERB655400 FAX655400 FKT655400 FUP655400 GEL655400 GOH655400 GYD655400 HHZ655400 HRV655400 IBR655400 ILN655400 IVJ655400 JFF655400 JPB655400 JYX655400 KIT655400 KSP655400 LCL655400 LMH655400 LWD655400 MFZ655400 MPV655400 MZR655400 NJN655400 NTJ655400 ODF655400 ONB655400 OWX655400 PGT655400 PQP655400 QAL655400 QKH655400 QUD655400 RDZ655400 RNV655400 RXR655400 SHN655400 SRJ655400 TBF655400 TLB655400 TUX655400 UET655400 UOP655400 UYL655400 VIH655400 VSD655400 WBZ655400 WLV655400 WVR655400 J720936 JF720936 TB720936 ACX720936 AMT720936 AWP720936 BGL720936 BQH720936 CAD720936 CJZ720936 CTV720936 DDR720936 DNN720936 DXJ720936 EHF720936 ERB720936 FAX720936 FKT720936 FUP720936 GEL720936 GOH720936 GYD720936 HHZ720936 HRV720936 IBR720936 ILN720936 IVJ720936 JFF720936 JPB720936 JYX720936 KIT720936 KSP720936 LCL720936 LMH720936 LWD720936 MFZ720936 MPV720936 MZR720936 NJN720936 NTJ720936 ODF720936 ONB720936 OWX720936 PGT720936 PQP720936 QAL720936 QKH720936 QUD720936 RDZ720936 RNV720936 RXR720936 SHN720936 SRJ720936 TBF720936 TLB720936 TUX720936 UET720936 UOP720936 UYL720936 VIH720936 VSD720936 WBZ720936 WLV720936 WVR720936 J786472 JF786472 TB786472 ACX786472 AMT786472 AWP786472 BGL786472 BQH786472 CAD786472 CJZ786472 CTV786472 DDR786472 DNN786472 DXJ786472 EHF786472 ERB786472 FAX786472 FKT786472 FUP786472 GEL786472 GOH786472 GYD786472 HHZ786472 HRV786472 IBR786472 ILN786472 IVJ786472 JFF786472 JPB786472 JYX786472 KIT786472 KSP786472 LCL786472 LMH786472 LWD786472 MFZ786472 MPV786472 MZR786472 NJN786472 NTJ786472 ODF786472 ONB786472 OWX786472 PGT786472 PQP786472 QAL786472 QKH786472 QUD786472 RDZ786472 RNV786472 RXR786472 SHN786472 SRJ786472 TBF786472 TLB786472 TUX786472 UET786472 UOP786472 UYL786472 VIH786472 VSD786472 WBZ786472 WLV786472 WVR786472 J852008 JF852008 TB852008 ACX852008 AMT852008 AWP852008 BGL852008 BQH852008 CAD852008 CJZ852008 CTV852008 DDR852008 DNN852008 DXJ852008 EHF852008 ERB852008 FAX852008 FKT852008 FUP852008 GEL852008 GOH852008 GYD852008 HHZ852008 HRV852008 IBR852008 ILN852008 IVJ852008 JFF852008 JPB852008 JYX852008 KIT852008 KSP852008 LCL852008 LMH852008 LWD852008 MFZ852008 MPV852008 MZR852008 NJN852008 NTJ852008 ODF852008 ONB852008 OWX852008 PGT852008 PQP852008 QAL852008 QKH852008 QUD852008 RDZ852008 RNV852008 RXR852008 SHN852008 SRJ852008 TBF852008 TLB852008 TUX852008 UET852008 UOP852008 UYL852008 VIH852008 VSD852008 WBZ852008 WLV852008 WVR852008 J917544 JF917544 TB917544 ACX917544 AMT917544 AWP917544 BGL917544 BQH917544 CAD917544 CJZ917544 CTV917544 DDR917544 DNN917544 DXJ917544 EHF917544 ERB917544 FAX917544 FKT917544 FUP917544 GEL917544 GOH917544 GYD917544 HHZ917544 HRV917544 IBR917544 ILN917544 IVJ917544 JFF917544 JPB917544 JYX917544 KIT917544 KSP917544 LCL917544 LMH917544 LWD917544 MFZ917544 MPV917544 MZR917544 NJN917544 NTJ917544 ODF917544 ONB917544 OWX917544 PGT917544 PQP917544 QAL917544 QKH917544 QUD917544 RDZ917544 RNV917544 RXR917544 SHN917544 SRJ917544 TBF917544 TLB917544 TUX917544 UET917544 UOP917544 UYL917544 VIH917544 VSD917544 WBZ917544 WLV917544 WVR917544 J983080 JF983080 TB983080 ACX983080 AMT983080 AWP983080 BGL983080 BQH983080 CAD983080 CJZ983080 CTV983080 DDR983080 DNN983080 DXJ983080 EHF983080 ERB983080 FAX983080 FKT983080 FUP983080 GEL983080 GOH983080 GYD983080 HHZ983080 HRV983080 IBR983080 ILN983080 IVJ983080 JFF983080 JPB983080 JYX983080 KIT983080 KSP983080 LCL983080 LMH983080 LWD983080 MFZ983080 MPV983080 MZR983080 NJN983080 NTJ983080 ODF983080 ONB983080 OWX983080 PGT983080 PQP983080 QAL983080 QKH983080 QUD983080 RDZ983080 RNV983080 RXR983080 SHN983080 SRJ983080 TBF983080 TLB983080 TUX983080 UET983080 UOP983080 UYL983080 VIH983080 VSD983080 WBZ983080 WLV983080 WVR983080 J34 JF34 TB34 ACX34 AMT34 AWP34 BGL34 BQH34 CAD34 CJZ34 CTV34 DDR34 DNN34 DXJ34 EHF34 ERB34 FAX34 FKT34 FUP34 GEL34 GOH34 GYD34 HHZ34 HRV34 IBR34 ILN34 IVJ34 JFF34 JPB34 JYX34 KIT34 KSP34 LCL34 LMH34 LWD34 MFZ34 MPV34 MZR34 NJN34 NTJ34 ODF34 ONB34 OWX34 PGT34 PQP34 QAL34 QKH34 QUD34 RDZ34 RNV34 RXR34 SHN34 SRJ34 TBF34 TLB34 TUX34 UET34 UOP34 UYL34 VIH34 VSD34 WBZ34 WLV34 WVR34 J65570 JF65570 TB65570 ACX65570 AMT65570 AWP65570 BGL65570 BQH65570 CAD65570 CJZ65570 CTV65570 DDR65570 DNN65570 DXJ65570 EHF65570 ERB65570 FAX65570 FKT65570 FUP65570 GEL65570 GOH65570 GYD65570 HHZ65570 HRV65570 IBR65570 ILN65570 IVJ65570 JFF65570 JPB65570 JYX65570 KIT65570 KSP65570 LCL65570 LMH65570 LWD65570 MFZ65570 MPV65570 MZR65570 NJN65570 NTJ65570 ODF65570 ONB65570 OWX65570 PGT65570 PQP65570 QAL65570 QKH65570 QUD65570 RDZ65570 RNV65570 RXR65570 SHN65570 SRJ65570 TBF65570 TLB65570 TUX65570 UET65570 UOP65570 UYL65570 VIH65570 VSD65570 WBZ65570 WLV65570 WVR65570 J131106 JF131106 TB131106 ACX131106 AMT131106 AWP131106 BGL131106 BQH131106 CAD131106 CJZ131106 CTV131106 DDR131106 DNN131106 DXJ131106 EHF131106 ERB131106 FAX131106 FKT131106 FUP131106 GEL131106 GOH131106 GYD131106 HHZ131106 HRV131106 IBR131106 ILN131106 IVJ131106 JFF131106 JPB131106 JYX131106 KIT131106 KSP131106 LCL131106 LMH131106 LWD131106 MFZ131106 MPV131106 MZR131106 NJN131106 NTJ131106 ODF131106 ONB131106 OWX131106 PGT131106 PQP131106 QAL131106 QKH131106 QUD131106 RDZ131106 RNV131106 RXR131106 SHN131106 SRJ131106 TBF131106 TLB131106 TUX131106 UET131106 UOP131106 UYL131106 VIH131106 VSD131106 WBZ131106 WLV131106 WVR131106 J196642 JF196642 TB196642 ACX196642 AMT196642 AWP196642 BGL196642 BQH196642 CAD196642 CJZ196642 CTV196642 DDR196642 DNN196642 DXJ196642 EHF196642 ERB196642 FAX196642 FKT196642 FUP196642 GEL196642 GOH196642 GYD196642 HHZ196642 HRV196642 IBR196642 ILN196642 IVJ196642 JFF196642 JPB196642 JYX196642 KIT196642 KSP196642 LCL196642 LMH196642 LWD196642 MFZ196642 MPV196642 MZR196642 NJN196642 NTJ196642 ODF196642 ONB196642 OWX196642 PGT196642 PQP196642 QAL196642 QKH196642 QUD196642 RDZ196642 RNV196642 RXR196642 SHN196642 SRJ196642 TBF196642 TLB196642 TUX196642 UET196642 UOP196642 UYL196642 VIH196642 VSD196642 WBZ196642 WLV196642 WVR196642 J262178 JF262178 TB262178 ACX262178 AMT262178 AWP262178 BGL262178 BQH262178 CAD262178 CJZ262178 CTV262178 DDR262178 DNN262178 DXJ262178 EHF262178 ERB262178 FAX262178 FKT262178 FUP262178 GEL262178 GOH262178 GYD262178 HHZ262178 HRV262178 IBR262178 ILN262178 IVJ262178 JFF262178 JPB262178 JYX262178 KIT262178 KSP262178 LCL262178 LMH262178 LWD262178 MFZ262178 MPV262178 MZR262178 NJN262178 NTJ262178 ODF262178 ONB262178 OWX262178 PGT262178 PQP262178 QAL262178 QKH262178 QUD262178 RDZ262178 RNV262178 RXR262178 SHN262178 SRJ262178 TBF262178 TLB262178 TUX262178 UET262178 UOP262178 UYL262178 VIH262178 VSD262178 WBZ262178 WLV262178 WVR262178 J327714 JF327714 TB327714 ACX327714 AMT327714 AWP327714 BGL327714 BQH327714 CAD327714 CJZ327714 CTV327714 DDR327714 DNN327714 DXJ327714 EHF327714 ERB327714 FAX327714 FKT327714 FUP327714 GEL327714 GOH327714 GYD327714 HHZ327714 HRV327714 IBR327714 ILN327714 IVJ327714 JFF327714 JPB327714 JYX327714 KIT327714 KSP327714 LCL327714 LMH327714 LWD327714 MFZ327714 MPV327714 MZR327714 NJN327714 NTJ327714 ODF327714 ONB327714 OWX327714 PGT327714 PQP327714 QAL327714 QKH327714 QUD327714 RDZ327714 RNV327714 RXR327714 SHN327714 SRJ327714 TBF327714 TLB327714 TUX327714 UET327714 UOP327714 UYL327714 VIH327714 VSD327714 WBZ327714 WLV327714 WVR327714 J393250 JF393250 TB393250 ACX393250 AMT393250 AWP393250 BGL393250 BQH393250 CAD393250 CJZ393250 CTV393250 DDR393250 DNN393250 DXJ393250 EHF393250 ERB393250 FAX393250 FKT393250 FUP393250 GEL393250 GOH393250 GYD393250 HHZ393250 HRV393250 IBR393250 ILN393250 IVJ393250 JFF393250 JPB393250 JYX393250 KIT393250 KSP393250 LCL393250 LMH393250 LWD393250 MFZ393250 MPV393250 MZR393250 NJN393250 NTJ393250 ODF393250 ONB393250 OWX393250 PGT393250 PQP393250 QAL393250 QKH393250 QUD393250 RDZ393250 RNV393250 RXR393250 SHN393250 SRJ393250 TBF393250 TLB393250 TUX393250 UET393250 UOP393250 UYL393250 VIH393250 VSD393250 WBZ393250 WLV393250 WVR393250 J458786 JF458786 TB458786 ACX458786 AMT458786 AWP458786 BGL458786 BQH458786 CAD458786 CJZ458786 CTV458786 DDR458786 DNN458786 DXJ458786 EHF458786 ERB458786 FAX458786 FKT458786 FUP458786 GEL458786 GOH458786 GYD458786 HHZ458786 HRV458786 IBR458786 ILN458786 IVJ458786 JFF458786 JPB458786 JYX458786 KIT458786 KSP458786 LCL458786 LMH458786 LWD458786 MFZ458786 MPV458786 MZR458786 NJN458786 NTJ458786 ODF458786 ONB458786 OWX458786 PGT458786 PQP458786 QAL458786 QKH458786 QUD458786 RDZ458786 RNV458786 RXR458786 SHN458786 SRJ458786 TBF458786 TLB458786 TUX458786 UET458786 UOP458786 UYL458786 VIH458786 VSD458786 WBZ458786 WLV458786 WVR458786 J524322 JF524322 TB524322 ACX524322 AMT524322 AWP524322 BGL524322 BQH524322 CAD524322 CJZ524322 CTV524322 DDR524322 DNN524322 DXJ524322 EHF524322 ERB524322 FAX524322 FKT524322 FUP524322 GEL524322 GOH524322 GYD524322 HHZ524322 HRV524322 IBR524322 ILN524322 IVJ524322 JFF524322 JPB524322 JYX524322 KIT524322 KSP524322 LCL524322 LMH524322 LWD524322 MFZ524322 MPV524322 MZR524322 NJN524322 NTJ524322 ODF524322 ONB524322 OWX524322 PGT524322 PQP524322 QAL524322 QKH524322 QUD524322 RDZ524322 RNV524322 RXR524322 SHN524322 SRJ524322 TBF524322 TLB524322 TUX524322 UET524322 UOP524322 UYL524322 VIH524322 VSD524322 WBZ524322 WLV524322 WVR524322 J589858 JF589858 TB589858 ACX589858 AMT589858 AWP589858 BGL589858 BQH589858 CAD589858 CJZ589858 CTV589858 DDR589858 DNN589858 DXJ589858 EHF589858 ERB589858 FAX589858 FKT589858 FUP589858 GEL589858 GOH589858 GYD589858 HHZ589858 HRV589858 IBR589858 ILN589858 IVJ589858 JFF589858 JPB589858 JYX589858 KIT589858 KSP589858 LCL589858 LMH589858 LWD589858 MFZ589858 MPV589858 MZR589858 NJN589858 NTJ589858 ODF589858 ONB589858 OWX589858 PGT589858 PQP589858 QAL589858 QKH589858 QUD589858 RDZ589858 RNV589858 RXR589858 SHN589858 SRJ589858 TBF589858 TLB589858 TUX589858 UET589858 UOP589858 UYL589858 VIH589858 VSD589858 WBZ589858 WLV589858 WVR589858 J655394 JF655394 TB655394 ACX655394 AMT655394 AWP655394 BGL655394 BQH655394 CAD655394 CJZ655394 CTV655394 DDR655394 DNN655394 DXJ655394 EHF655394 ERB655394 FAX655394 FKT655394 FUP655394 GEL655394 GOH655394 GYD655394 HHZ655394 HRV655394 IBR655394 ILN655394 IVJ655394 JFF655394 JPB655394 JYX655394 KIT655394 KSP655394 LCL655394 LMH655394 LWD655394 MFZ655394 MPV655394 MZR655394 NJN655394 NTJ655394 ODF655394 ONB655394 OWX655394 PGT655394 PQP655394 QAL655394 QKH655394 QUD655394 RDZ655394 RNV655394 RXR655394 SHN655394 SRJ655394 TBF655394 TLB655394 TUX655394 UET655394 UOP655394 UYL655394 VIH655394 VSD655394 WBZ655394 WLV655394 WVR655394 J720930 JF720930 TB720930 ACX720930 AMT720930 AWP720930 BGL720930 BQH720930 CAD720930 CJZ720930 CTV720930 DDR720930 DNN720930 DXJ720930 EHF720930 ERB720930 FAX720930 FKT720930 FUP720930 GEL720930 GOH720930 GYD720930 HHZ720930 HRV720930 IBR720930 ILN720930 IVJ720930 JFF720930 JPB720930 JYX720930 KIT720930 KSP720930 LCL720930 LMH720930 LWD720930 MFZ720930 MPV720930 MZR720930 NJN720930 NTJ720930 ODF720930 ONB720930 OWX720930 PGT720930 PQP720930 QAL720930 QKH720930 QUD720930 RDZ720930 RNV720930 RXR720930 SHN720930 SRJ720930 TBF720930 TLB720930 TUX720930 UET720930 UOP720930 UYL720930 VIH720930 VSD720930 WBZ720930 WLV720930 WVR720930 J786466 JF786466 TB786466 ACX786466 AMT786466 AWP786466 BGL786466 BQH786466 CAD786466 CJZ786466 CTV786466 DDR786466 DNN786466 DXJ786466 EHF786466 ERB786466 FAX786466 FKT786466 FUP786466 GEL786466 GOH786466 GYD786466 HHZ786466 HRV786466 IBR786466 ILN786466 IVJ786466 JFF786466 JPB786466 JYX786466 KIT786466 KSP786466 LCL786466 LMH786466 LWD786466 MFZ786466 MPV786466 MZR786466 NJN786466 NTJ786466 ODF786466 ONB786466 OWX786466 PGT786466 PQP786466 QAL786466 QKH786466 QUD786466 RDZ786466 RNV786466 RXR786466 SHN786466 SRJ786466 TBF786466 TLB786466 TUX786466 UET786466 UOP786466 UYL786466 VIH786466 VSD786466 WBZ786466 WLV786466 WVR786466 J852002 JF852002 TB852002 ACX852002 AMT852002 AWP852002 BGL852002 BQH852002 CAD852002 CJZ852002 CTV852002 DDR852002 DNN852002 DXJ852002 EHF852002 ERB852002 FAX852002 FKT852002 FUP852002 GEL852002 GOH852002 GYD852002 HHZ852002 HRV852002 IBR852002 ILN852002 IVJ852002 JFF852002 JPB852002 JYX852002 KIT852002 KSP852002 LCL852002 LMH852002 LWD852002 MFZ852002 MPV852002 MZR852002 NJN852002 NTJ852002 ODF852002 ONB852002 OWX852002 PGT852002 PQP852002 QAL852002 QKH852002 QUD852002 RDZ852002 RNV852002 RXR852002 SHN852002 SRJ852002 TBF852002 TLB852002 TUX852002 UET852002 UOP852002 UYL852002 VIH852002 VSD852002 WBZ852002 WLV852002 WVR852002 J917538 JF917538 TB917538 ACX917538 AMT917538 AWP917538 BGL917538 BQH917538 CAD917538 CJZ917538 CTV917538 DDR917538 DNN917538 DXJ917538 EHF917538 ERB917538 FAX917538 FKT917538 FUP917538 GEL917538 GOH917538 GYD917538 HHZ917538 HRV917538 IBR917538 ILN917538 IVJ917538 JFF917538 JPB917538 JYX917538 KIT917538 KSP917538 LCL917538 LMH917538 LWD917538 MFZ917538 MPV917538 MZR917538 NJN917538 NTJ917538 ODF917538 ONB917538 OWX917538 PGT917538 PQP917538 QAL917538 QKH917538 QUD917538 RDZ917538 RNV917538 RXR917538 SHN917538 SRJ917538 TBF917538 TLB917538 TUX917538 UET917538 UOP917538 UYL917538 VIH917538 VSD917538 WBZ917538 WLV917538 WVR917538 J983074 JF983074 TB983074 ACX983074 AMT983074 AWP983074 BGL983074 BQH983074 CAD983074 CJZ983074 CTV983074 DDR983074 DNN983074 DXJ983074 EHF983074 ERB983074 FAX983074 FKT983074 FUP983074 GEL983074 GOH983074 GYD983074 HHZ983074 HRV983074 IBR983074 ILN983074 IVJ983074 JFF983074 JPB983074 JYX983074 KIT983074 KSP983074 LCL983074 LMH983074 LWD983074 MFZ983074 MPV983074 MZR983074 NJN983074 NTJ983074 ODF983074 ONB983074 OWX983074 PGT983074 PQP983074 QAL983074 QKH983074 QUD983074 RDZ983074 RNV983074 RXR983074 SHN983074 SRJ983074 TBF983074 TLB983074 TUX983074 UET983074 UOP983074 UYL983074 VIH983074 VSD983074 WBZ983074 WLV983074 WVR983074</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V69"/>
  <sheetViews>
    <sheetView showGridLines="0" view="pageBreakPreview" zoomScale="90" zoomScaleNormal="100" zoomScaleSheetLayoutView="90" workbookViewId="0">
      <selection activeCell="P7" sqref="P7"/>
    </sheetView>
  </sheetViews>
  <sheetFormatPr defaultRowHeight="13.5"/>
  <cols>
    <col min="1" max="2" width="20.625" style="24" customWidth="1"/>
    <col min="3" max="3" width="2.125" style="24" customWidth="1"/>
    <col min="4" max="6" width="10.75" style="24" customWidth="1"/>
    <col min="7" max="7" width="12.875" style="24" customWidth="1"/>
    <col min="8" max="8" width="12.625" style="24" customWidth="1"/>
    <col min="9" max="10" width="11.625" style="24" customWidth="1"/>
    <col min="11" max="11" width="18" style="24" customWidth="1"/>
    <col min="12" max="12" width="10.875" style="24" customWidth="1"/>
    <col min="13" max="13" width="9.5" style="24" bestFit="1" customWidth="1"/>
    <col min="14" max="255" width="9" style="24"/>
    <col min="256" max="256" width="13.25" style="24" customWidth="1"/>
    <col min="257" max="257" width="20.625" style="24" customWidth="1"/>
    <col min="258" max="258" width="10.75" style="24" customWidth="1"/>
    <col min="259" max="259" width="7.25" style="24" customWidth="1"/>
    <col min="260" max="266" width="10.125" style="24" customWidth="1"/>
    <col min="267" max="267" width="18" style="24" customWidth="1"/>
    <col min="268" max="511" width="9" style="24"/>
    <col min="512" max="512" width="13.25" style="24" customWidth="1"/>
    <col min="513" max="513" width="20.625" style="24" customWidth="1"/>
    <col min="514" max="514" width="10.75" style="24" customWidth="1"/>
    <col min="515" max="515" width="7.25" style="24" customWidth="1"/>
    <col min="516" max="522" width="10.125" style="24" customWidth="1"/>
    <col min="523" max="523" width="18" style="24" customWidth="1"/>
    <col min="524" max="767" width="9" style="24"/>
    <col min="768" max="768" width="13.25" style="24" customWidth="1"/>
    <col min="769" max="769" width="20.625" style="24" customWidth="1"/>
    <col min="770" max="770" width="10.75" style="24" customWidth="1"/>
    <col min="771" max="771" width="7.25" style="24" customWidth="1"/>
    <col min="772" max="778" width="10.125" style="24" customWidth="1"/>
    <col min="779" max="779" width="18" style="24" customWidth="1"/>
    <col min="780" max="1023" width="9" style="24"/>
    <col min="1024" max="1024" width="13.25" style="24" customWidth="1"/>
    <col min="1025" max="1025" width="20.625" style="24" customWidth="1"/>
    <col min="1026" max="1026" width="10.75" style="24" customWidth="1"/>
    <col min="1027" max="1027" width="7.25" style="24" customWidth="1"/>
    <col min="1028" max="1034" width="10.125" style="24" customWidth="1"/>
    <col min="1035" max="1035" width="18" style="24" customWidth="1"/>
    <col min="1036" max="1279" width="9" style="24"/>
    <col min="1280" max="1280" width="13.25" style="24" customWidth="1"/>
    <col min="1281" max="1281" width="20.625" style="24" customWidth="1"/>
    <col min="1282" max="1282" width="10.75" style="24" customWidth="1"/>
    <col min="1283" max="1283" width="7.25" style="24" customWidth="1"/>
    <col min="1284" max="1290" width="10.125" style="24" customWidth="1"/>
    <col min="1291" max="1291" width="18" style="24" customWidth="1"/>
    <col min="1292" max="1535" width="9" style="24"/>
    <col min="1536" max="1536" width="13.25" style="24" customWidth="1"/>
    <col min="1537" max="1537" width="20.625" style="24" customWidth="1"/>
    <col min="1538" max="1538" width="10.75" style="24" customWidth="1"/>
    <col min="1539" max="1539" width="7.25" style="24" customWidth="1"/>
    <col min="1540" max="1546" width="10.125" style="24" customWidth="1"/>
    <col min="1547" max="1547" width="18" style="24" customWidth="1"/>
    <col min="1548" max="1791" width="9" style="24"/>
    <col min="1792" max="1792" width="13.25" style="24" customWidth="1"/>
    <col min="1793" max="1793" width="20.625" style="24" customWidth="1"/>
    <col min="1794" max="1794" width="10.75" style="24" customWidth="1"/>
    <col min="1795" max="1795" width="7.25" style="24" customWidth="1"/>
    <col min="1796" max="1802" width="10.125" style="24" customWidth="1"/>
    <col min="1803" max="1803" width="18" style="24" customWidth="1"/>
    <col min="1804" max="2047" width="9" style="24"/>
    <col min="2048" max="2048" width="13.25" style="24" customWidth="1"/>
    <col min="2049" max="2049" width="20.625" style="24" customWidth="1"/>
    <col min="2050" max="2050" width="10.75" style="24" customWidth="1"/>
    <col min="2051" max="2051" width="7.25" style="24" customWidth="1"/>
    <col min="2052" max="2058" width="10.125" style="24" customWidth="1"/>
    <col min="2059" max="2059" width="18" style="24" customWidth="1"/>
    <col min="2060" max="2303" width="9" style="24"/>
    <col min="2304" max="2304" width="13.25" style="24" customWidth="1"/>
    <col min="2305" max="2305" width="20.625" style="24" customWidth="1"/>
    <col min="2306" max="2306" width="10.75" style="24" customWidth="1"/>
    <col min="2307" max="2307" width="7.25" style="24" customWidth="1"/>
    <col min="2308" max="2314" width="10.125" style="24" customWidth="1"/>
    <col min="2315" max="2315" width="18" style="24" customWidth="1"/>
    <col min="2316" max="2559" width="9" style="24"/>
    <col min="2560" max="2560" width="13.25" style="24" customWidth="1"/>
    <col min="2561" max="2561" width="20.625" style="24" customWidth="1"/>
    <col min="2562" max="2562" width="10.75" style="24" customWidth="1"/>
    <col min="2563" max="2563" width="7.25" style="24" customWidth="1"/>
    <col min="2564" max="2570" width="10.125" style="24" customWidth="1"/>
    <col min="2571" max="2571" width="18" style="24" customWidth="1"/>
    <col min="2572" max="2815" width="9" style="24"/>
    <col min="2816" max="2816" width="13.25" style="24" customWidth="1"/>
    <col min="2817" max="2817" width="20.625" style="24" customWidth="1"/>
    <col min="2818" max="2818" width="10.75" style="24" customWidth="1"/>
    <col min="2819" max="2819" width="7.25" style="24" customWidth="1"/>
    <col min="2820" max="2826" width="10.125" style="24" customWidth="1"/>
    <col min="2827" max="2827" width="18" style="24" customWidth="1"/>
    <col min="2828" max="3071" width="9" style="24"/>
    <col min="3072" max="3072" width="13.25" style="24" customWidth="1"/>
    <col min="3073" max="3073" width="20.625" style="24" customWidth="1"/>
    <col min="3074" max="3074" width="10.75" style="24" customWidth="1"/>
    <col min="3075" max="3075" width="7.25" style="24" customWidth="1"/>
    <col min="3076" max="3082" width="10.125" style="24" customWidth="1"/>
    <col min="3083" max="3083" width="18" style="24" customWidth="1"/>
    <col min="3084" max="3327" width="9" style="24"/>
    <col min="3328" max="3328" width="13.25" style="24" customWidth="1"/>
    <col min="3329" max="3329" width="20.625" style="24" customWidth="1"/>
    <col min="3330" max="3330" width="10.75" style="24" customWidth="1"/>
    <col min="3331" max="3331" width="7.25" style="24" customWidth="1"/>
    <col min="3332" max="3338" width="10.125" style="24" customWidth="1"/>
    <col min="3339" max="3339" width="18" style="24" customWidth="1"/>
    <col min="3340" max="3583" width="9" style="24"/>
    <col min="3584" max="3584" width="13.25" style="24" customWidth="1"/>
    <col min="3585" max="3585" width="20.625" style="24" customWidth="1"/>
    <col min="3586" max="3586" width="10.75" style="24" customWidth="1"/>
    <col min="3587" max="3587" width="7.25" style="24" customWidth="1"/>
    <col min="3588" max="3594" width="10.125" style="24" customWidth="1"/>
    <col min="3595" max="3595" width="18" style="24" customWidth="1"/>
    <col min="3596" max="3839" width="9" style="24"/>
    <col min="3840" max="3840" width="13.25" style="24" customWidth="1"/>
    <col min="3841" max="3841" width="20.625" style="24" customWidth="1"/>
    <col min="3842" max="3842" width="10.75" style="24" customWidth="1"/>
    <col min="3843" max="3843" width="7.25" style="24" customWidth="1"/>
    <col min="3844" max="3850" width="10.125" style="24" customWidth="1"/>
    <col min="3851" max="3851" width="18" style="24" customWidth="1"/>
    <col min="3852" max="4095" width="9" style="24"/>
    <col min="4096" max="4096" width="13.25" style="24" customWidth="1"/>
    <col min="4097" max="4097" width="20.625" style="24" customWidth="1"/>
    <col min="4098" max="4098" width="10.75" style="24" customWidth="1"/>
    <col min="4099" max="4099" width="7.25" style="24" customWidth="1"/>
    <col min="4100" max="4106" width="10.125" style="24" customWidth="1"/>
    <col min="4107" max="4107" width="18" style="24" customWidth="1"/>
    <col min="4108" max="4351" width="9" style="24"/>
    <col min="4352" max="4352" width="13.25" style="24" customWidth="1"/>
    <col min="4353" max="4353" width="20.625" style="24" customWidth="1"/>
    <col min="4354" max="4354" width="10.75" style="24" customWidth="1"/>
    <col min="4355" max="4355" width="7.25" style="24" customWidth="1"/>
    <col min="4356" max="4362" width="10.125" style="24" customWidth="1"/>
    <col min="4363" max="4363" width="18" style="24" customWidth="1"/>
    <col min="4364" max="4607" width="9" style="24"/>
    <col min="4608" max="4608" width="13.25" style="24" customWidth="1"/>
    <col min="4609" max="4609" width="20.625" style="24" customWidth="1"/>
    <col min="4610" max="4610" width="10.75" style="24" customWidth="1"/>
    <col min="4611" max="4611" width="7.25" style="24" customWidth="1"/>
    <col min="4612" max="4618" width="10.125" style="24" customWidth="1"/>
    <col min="4619" max="4619" width="18" style="24" customWidth="1"/>
    <col min="4620" max="4863" width="9" style="24"/>
    <col min="4864" max="4864" width="13.25" style="24" customWidth="1"/>
    <col min="4865" max="4865" width="20.625" style="24" customWidth="1"/>
    <col min="4866" max="4866" width="10.75" style="24" customWidth="1"/>
    <col min="4867" max="4867" width="7.25" style="24" customWidth="1"/>
    <col min="4868" max="4874" width="10.125" style="24" customWidth="1"/>
    <col min="4875" max="4875" width="18" style="24" customWidth="1"/>
    <col min="4876" max="5119" width="9" style="24"/>
    <col min="5120" max="5120" width="13.25" style="24" customWidth="1"/>
    <col min="5121" max="5121" width="20.625" style="24" customWidth="1"/>
    <col min="5122" max="5122" width="10.75" style="24" customWidth="1"/>
    <col min="5123" max="5123" width="7.25" style="24" customWidth="1"/>
    <col min="5124" max="5130" width="10.125" style="24" customWidth="1"/>
    <col min="5131" max="5131" width="18" style="24" customWidth="1"/>
    <col min="5132" max="5375" width="9" style="24"/>
    <col min="5376" max="5376" width="13.25" style="24" customWidth="1"/>
    <col min="5377" max="5377" width="20.625" style="24" customWidth="1"/>
    <col min="5378" max="5378" width="10.75" style="24" customWidth="1"/>
    <col min="5379" max="5379" width="7.25" style="24" customWidth="1"/>
    <col min="5380" max="5386" width="10.125" style="24" customWidth="1"/>
    <col min="5387" max="5387" width="18" style="24" customWidth="1"/>
    <col min="5388" max="5631" width="9" style="24"/>
    <col min="5632" max="5632" width="13.25" style="24" customWidth="1"/>
    <col min="5633" max="5633" width="20.625" style="24" customWidth="1"/>
    <col min="5634" max="5634" width="10.75" style="24" customWidth="1"/>
    <col min="5635" max="5635" width="7.25" style="24" customWidth="1"/>
    <col min="5636" max="5642" width="10.125" style="24" customWidth="1"/>
    <col min="5643" max="5643" width="18" style="24" customWidth="1"/>
    <col min="5644" max="5887" width="9" style="24"/>
    <col min="5888" max="5888" width="13.25" style="24" customWidth="1"/>
    <col min="5889" max="5889" width="20.625" style="24" customWidth="1"/>
    <col min="5890" max="5890" width="10.75" style="24" customWidth="1"/>
    <col min="5891" max="5891" width="7.25" style="24" customWidth="1"/>
    <col min="5892" max="5898" width="10.125" style="24" customWidth="1"/>
    <col min="5899" max="5899" width="18" style="24" customWidth="1"/>
    <col min="5900" max="6143" width="9" style="24"/>
    <col min="6144" max="6144" width="13.25" style="24" customWidth="1"/>
    <col min="6145" max="6145" width="20.625" style="24" customWidth="1"/>
    <col min="6146" max="6146" width="10.75" style="24" customWidth="1"/>
    <col min="6147" max="6147" width="7.25" style="24" customWidth="1"/>
    <col min="6148" max="6154" width="10.125" style="24" customWidth="1"/>
    <col min="6155" max="6155" width="18" style="24" customWidth="1"/>
    <col min="6156" max="6399" width="9" style="24"/>
    <col min="6400" max="6400" width="13.25" style="24" customWidth="1"/>
    <col min="6401" max="6401" width="20.625" style="24" customWidth="1"/>
    <col min="6402" max="6402" width="10.75" style="24" customWidth="1"/>
    <col min="6403" max="6403" width="7.25" style="24" customWidth="1"/>
    <col min="6404" max="6410" width="10.125" style="24" customWidth="1"/>
    <col min="6411" max="6411" width="18" style="24" customWidth="1"/>
    <col min="6412" max="6655" width="9" style="24"/>
    <col min="6656" max="6656" width="13.25" style="24" customWidth="1"/>
    <col min="6657" max="6657" width="20.625" style="24" customWidth="1"/>
    <col min="6658" max="6658" width="10.75" style="24" customWidth="1"/>
    <col min="6659" max="6659" width="7.25" style="24" customWidth="1"/>
    <col min="6660" max="6666" width="10.125" style="24" customWidth="1"/>
    <col min="6667" max="6667" width="18" style="24" customWidth="1"/>
    <col min="6668" max="6911" width="9" style="24"/>
    <col min="6912" max="6912" width="13.25" style="24" customWidth="1"/>
    <col min="6913" max="6913" width="20.625" style="24" customWidth="1"/>
    <col min="6914" max="6914" width="10.75" style="24" customWidth="1"/>
    <col min="6915" max="6915" width="7.25" style="24" customWidth="1"/>
    <col min="6916" max="6922" width="10.125" style="24" customWidth="1"/>
    <col min="6923" max="6923" width="18" style="24" customWidth="1"/>
    <col min="6924" max="7167" width="9" style="24"/>
    <col min="7168" max="7168" width="13.25" style="24" customWidth="1"/>
    <col min="7169" max="7169" width="20.625" style="24" customWidth="1"/>
    <col min="7170" max="7170" width="10.75" style="24" customWidth="1"/>
    <col min="7171" max="7171" width="7.25" style="24" customWidth="1"/>
    <col min="7172" max="7178" width="10.125" style="24" customWidth="1"/>
    <col min="7179" max="7179" width="18" style="24" customWidth="1"/>
    <col min="7180" max="7423" width="9" style="24"/>
    <col min="7424" max="7424" width="13.25" style="24" customWidth="1"/>
    <col min="7425" max="7425" width="20.625" style="24" customWidth="1"/>
    <col min="7426" max="7426" width="10.75" style="24" customWidth="1"/>
    <col min="7427" max="7427" width="7.25" style="24" customWidth="1"/>
    <col min="7428" max="7434" width="10.125" style="24" customWidth="1"/>
    <col min="7435" max="7435" width="18" style="24" customWidth="1"/>
    <col min="7436" max="7679" width="9" style="24"/>
    <col min="7680" max="7680" width="13.25" style="24" customWidth="1"/>
    <col min="7681" max="7681" width="20.625" style="24" customWidth="1"/>
    <col min="7682" max="7682" width="10.75" style="24" customWidth="1"/>
    <col min="7683" max="7683" width="7.25" style="24" customWidth="1"/>
    <col min="7684" max="7690" width="10.125" style="24" customWidth="1"/>
    <col min="7691" max="7691" width="18" style="24" customWidth="1"/>
    <col min="7692" max="7935" width="9" style="24"/>
    <col min="7936" max="7936" width="13.25" style="24" customWidth="1"/>
    <col min="7937" max="7937" width="20.625" style="24" customWidth="1"/>
    <col min="7938" max="7938" width="10.75" style="24" customWidth="1"/>
    <col min="7939" max="7939" width="7.25" style="24" customWidth="1"/>
    <col min="7940" max="7946" width="10.125" style="24" customWidth="1"/>
    <col min="7947" max="7947" width="18" style="24" customWidth="1"/>
    <col min="7948" max="8191" width="9" style="24"/>
    <col min="8192" max="8192" width="13.25" style="24" customWidth="1"/>
    <col min="8193" max="8193" width="20.625" style="24" customWidth="1"/>
    <col min="8194" max="8194" width="10.75" style="24" customWidth="1"/>
    <col min="8195" max="8195" width="7.25" style="24" customWidth="1"/>
    <col min="8196" max="8202" width="10.125" style="24" customWidth="1"/>
    <col min="8203" max="8203" width="18" style="24" customWidth="1"/>
    <col min="8204" max="8447" width="9" style="24"/>
    <col min="8448" max="8448" width="13.25" style="24" customWidth="1"/>
    <col min="8449" max="8449" width="20.625" style="24" customWidth="1"/>
    <col min="8450" max="8450" width="10.75" style="24" customWidth="1"/>
    <col min="8451" max="8451" width="7.25" style="24" customWidth="1"/>
    <col min="8452" max="8458" width="10.125" style="24" customWidth="1"/>
    <col min="8459" max="8459" width="18" style="24" customWidth="1"/>
    <col min="8460" max="8703" width="9" style="24"/>
    <col min="8704" max="8704" width="13.25" style="24" customWidth="1"/>
    <col min="8705" max="8705" width="20.625" style="24" customWidth="1"/>
    <col min="8706" max="8706" width="10.75" style="24" customWidth="1"/>
    <col min="8707" max="8707" width="7.25" style="24" customWidth="1"/>
    <col min="8708" max="8714" width="10.125" style="24" customWidth="1"/>
    <col min="8715" max="8715" width="18" style="24" customWidth="1"/>
    <col min="8716" max="8959" width="9" style="24"/>
    <col min="8960" max="8960" width="13.25" style="24" customWidth="1"/>
    <col min="8961" max="8961" width="20.625" style="24" customWidth="1"/>
    <col min="8962" max="8962" width="10.75" style="24" customWidth="1"/>
    <col min="8963" max="8963" width="7.25" style="24" customWidth="1"/>
    <col min="8964" max="8970" width="10.125" style="24" customWidth="1"/>
    <col min="8971" max="8971" width="18" style="24" customWidth="1"/>
    <col min="8972" max="9215" width="9" style="24"/>
    <col min="9216" max="9216" width="13.25" style="24" customWidth="1"/>
    <col min="9217" max="9217" width="20.625" style="24" customWidth="1"/>
    <col min="9218" max="9218" width="10.75" style="24" customWidth="1"/>
    <col min="9219" max="9219" width="7.25" style="24" customWidth="1"/>
    <col min="9220" max="9226" width="10.125" style="24" customWidth="1"/>
    <col min="9227" max="9227" width="18" style="24" customWidth="1"/>
    <col min="9228" max="9471" width="9" style="24"/>
    <col min="9472" max="9472" width="13.25" style="24" customWidth="1"/>
    <col min="9473" max="9473" width="20.625" style="24" customWidth="1"/>
    <col min="9474" max="9474" width="10.75" style="24" customWidth="1"/>
    <col min="9475" max="9475" width="7.25" style="24" customWidth="1"/>
    <col min="9476" max="9482" width="10.125" style="24" customWidth="1"/>
    <col min="9483" max="9483" width="18" style="24" customWidth="1"/>
    <col min="9484" max="9727" width="9" style="24"/>
    <col min="9728" max="9728" width="13.25" style="24" customWidth="1"/>
    <col min="9729" max="9729" width="20.625" style="24" customWidth="1"/>
    <col min="9730" max="9730" width="10.75" style="24" customWidth="1"/>
    <col min="9731" max="9731" width="7.25" style="24" customWidth="1"/>
    <col min="9732" max="9738" width="10.125" style="24" customWidth="1"/>
    <col min="9739" max="9739" width="18" style="24" customWidth="1"/>
    <col min="9740" max="9983" width="9" style="24"/>
    <col min="9984" max="9984" width="13.25" style="24" customWidth="1"/>
    <col min="9985" max="9985" width="20.625" style="24" customWidth="1"/>
    <col min="9986" max="9986" width="10.75" style="24" customWidth="1"/>
    <col min="9987" max="9987" width="7.25" style="24" customWidth="1"/>
    <col min="9988" max="9994" width="10.125" style="24" customWidth="1"/>
    <col min="9995" max="9995" width="18" style="24" customWidth="1"/>
    <col min="9996" max="10239" width="9" style="24"/>
    <col min="10240" max="10240" width="13.25" style="24" customWidth="1"/>
    <col min="10241" max="10241" width="20.625" style="24" customWidth="1"/>
    <col min="10242" max="10242" width="10.75" style="24" customWidth="1"/>
    <col min="10243" max="10243" width="7.25" style="24" customWidth="1"/>
    <col min="10244" max="10250" width="10.125" style="24" customWidth="1"/>
    <col min="10251" max="10251" width="18" style="24" customWidth="1"/>
    <col min="10252" max="10495" width="9" style="24"/>
    <col min="10496" max="10496" width="13.25" style="24" customWidth="1"/>
    <col min="10497" max="10497" width="20.625" style="24" customWidth="1"/>
    <col min="10498" max="10498" width="10.75" style="24" customWidth="1"/>
    <col min="10499" max="10499" width="7.25" style="24" customWidth="1"/>
    <col min="10500" max="10506" width="10.125" style="24" customWidth="1"/>
    <col min="10507" max="10507" width="18" style="24" customWidth="1"/>
    <col min="10508" max="10751" width="9" style="24"/>
    <col min="10752" max="10752" width="13.25" style="24" customWidth="1"/>
    <col min="10753" max="10753" width="20.625" style="24" customWidth="1"/>
    <col min="10754" max="10754" width="10.75" style="24" customWidth="1"/>
    <col min="10755" max="10755" width="7.25" style="24" customWidth="1"/>
    <col min="10756" max="10762" width="10.125" style="24" customWidth="1"/>
    <col min="10763" max="10763" width="18" style="24" customWidth="1"/>
    <col min="10764" max="11007" width="9" style="24"/>
    <col min="11008" max="11008" width="13.25" style="24" customWidth="1"/>
    <col min="11009" max="11009" width="20.625" style="24" customWidth="1"/>
    <col min="11010" max="11010" width="10.75" style="24" customWidth="1"/>
    <col min="11011" max="11011" width="7.25" style="24" customWidth="1"/>
    <col min="11012" max="11018" width="10.125" style="24" customWidth="1"/>
    <col min="11019" max="11019" width="18" style="24" customWidth="1"/>
    <col min="11020" max="11263" width="9" style="24"/>
    <col min="11264" max="11264" width="13.25" style="24" customWidth="1"/>
    <col min="11265" max="11265" width="20.625" style="24" customWidth="1"/>
    <col min="11266" max="11266" width="10.75" style="24" customWidth="1"/>
    <col min="11267" max="11267" width="7.25" style="24" customWidth="1"/>
    <col min="11268" max="11274" width="10.125" style="24" customWidth="1"/>
    <col min="11275" max="11275" width="18" style="24" customWidth="1"/>
    <col min="11276" max="11519" width="9" style="24"/>
    <col min="11520" max="11520" width="13.25" style="24" customWidth="1"/>
    <col min="11521" max="11521" width="20.625" style="24" customWidth="1"/>
    <col min="11522" max="11522" width="10.75" style="24" customWidth="1"/>
    <col min="11523" max="11523" width="7.25" style="24" customWidth="1"/>
    <col min="11524" max="11530" width="10.125" style="24" customWidth="1"/>
    <col min="11531" max="11531" width="18" style="24" customWidth="1"/>
    <col min="11532" max="11775" width="9" style="24"/>
    <col min="11776" max="11776" width="13.25" style="24" customWidth="1"/>
    <col min="11777" max="11777" width="20.625" style="24" customWidth="1"/>
    <col min="11778" max="11778" width="10.75" style="24" customWidth="1"/>
    <col min="11779" max="11779" width="7.25" style="24" customWidth="1"/>
    <col min="11780" max="11786" width="10.125" style="24" customWidth="1"/>
    <col min="11787" max="11787" width="18" style="24" customWidth="1"/>
    <col min="11788" max="12031" width="9" style="24"/>
    <col min="12032" max="12032" width="13.25" style="24" customWidth="1"/>
    <col min="12033" max="12033" width="20.625" style="24" customWidth="1"/>
    <col min="12034" max="12034" width="10.75" style="24" customWidth="1"/>
    <col min="12035" max="12035" width="7.25" style="24" customWidth="1"/>
    <col min="12036" max="12042" width="10.125" style="24" customWidth="1"/>
    <col min="12043" max="12043" width="18" style="24" customWidth="1"/>
    <col min="12044" max="12287" width="9" style="24"/>
    <col min="12288" max="12288" width="13.25" style="24" customWidth="1"/>
    <col min="12289" max="12289" width="20.625" style="24" customWidth="1"/>
    <col min="12290" max="12290" width="10.75" style="24" customWidth="1"/>
    <col min="12291" max="12291" width="7.25" style="24" customWidth="1"/>
    <col min="12292" max="12298" width="10.125" style="24" customWidth="1"/>
    <col min="12299" max="12299" width="18" style="24" customWidth="1"/>
    <col min="12300" max="12543" width="9" style="24"/>
    <col min="12544" max="12544" width="13.25" style="24" customWidth="1"/>
    <col min="12545" max="12545" width="20.625" style="24" customWidth="1"/>
    <col min="12546" max="12546" width="10.75" style="24" customWidth="1"/>
    <col min="12547" max="12547" width="7.25" style="24" customWidth="1"/>
    <col min="12548" max="12554" width="10.125" style="24" customWidth="1"/>
    <col min="12555" max="12555" width="18" style="24" customWidth="1"/>
    <col min="12556" max="12799" width="9" style="24"/>
    <col min="12800" max="12800" width="13.25" style="24" customWidth="1"/>
    <col min="12801" max="12801" width="20.625" style="24" customWidth="1"/>
    <col min="12802" max="12802" width="10.75" style="24" customWidth="1"/>
    <col min="12803" max="12803" width="7.25" style="24" customWidth="1"/>
    <col min="12804" max="12810" width="10.125" style="24" customWidth="1"/>
    <col min="12811" max="12811" width="18" style="24" customWidth="1"/>
    <col min="12812" max="13055" width="9" style="24"/>
    <col min="13056" max="13056" width="13.25" style="24" customWidth="1"/>
    <col min="13057" max="13057" width="20.625" style="24" customWidth="1"/>
    <col min="13058" max="13058" width="10.75" style="24" customWidth="1"/>
    <col min="13059" max="13059" width="7.25" style="24" customWidth="1"/>
    <col min="13060" max="13066" width="10.125" style="24" customWidth="1"/>
    <col min="13067" max="13067" width="18" style="24" customWidth="1"/>
    <col min="13068" max="13311" width="9" style="24"/>
    <col min="13312" max="13312" width="13.25" style="24" customWidth="1"/>
    <col min="13313" max="13313" width="20.625" style="24" customWidth="1"/>
    <col min="13314" max="13314" width="10.75" style="24" customWidth="1"/>
    <col min="13315" max="13315" width="7.25" style="24" customWidth="1"/>
    <col min="13316" max="13322" width="10.125" style="24" customWidth="1"/>
    <col min="13323" max="13323" width="18" style="24" customWidth="1"/>
    <col min="13324" max="13567" width="9" style="24"/>
    <col min="13568" max="13568" width="13.25" style="24" customWidth="1"/>
    <col min="13569" max="13569" width="20.625" style="24" customWidth="1"/>
    <col min="13570" max="13570" width="10.75" style="24" customWidth="1"/>
    <col min="13571" max="13571" width="7.25" style="24" customWidth="1"/>
    <col min="13572" max="13578" width="10.125" style="24" customWidth="1"/>
    <col min="13579" max="13579" width="18" style="24" customWidth="1"/>
    <col min="13580" max="13823" width="9" style="24"/>
    <col min="13824" max="13824" width="13.25" style="24" customWidth="1"/>
    <col min="13825" max="13825" width="20.625" style="24" customWidth="1"/>
    <col min="13826" max="13826" width="10.75" style="24" customWidth="1"/>
    <col min="13827" max="13827" width="7.25" style="24" customWidth="1"/>
    <col min="13828" max="13834" width="10.125" style="24" customWidth="1"/>
    <col min="13835" max="13835" width="18" style="24" customWidth="1"/>
    <col min="13836" max="14079" width="9" style="24"/>
    <col min="14080" max="14080" width="13.25" style="24" customWidth="1"/>
    <col min="14081" max="14081" width="20.625" style="24" customWidth="1"/>
    <col min="14082" max="14082" width="10.75" style="24" customWidth="1"/>
    <col min="14083" max="14083" width="7.25" style="24" customWidth="1"/>
    <col min="14084" max="14090" width="10.125" style="24" customWidth="1"/>
    <col min="14091" max="14091" width="18" style="24" customWidth="1"/>
    <col min="14092" max="14335" width="9" style="24"/>
    <col min="14336" max="14336" width="13.25" style="24" customWidth="1"/>
    <col min="14337" max="14337" width="20.625" style="24" customWidth="1"/>
    <col min="14338" max="14338" width="10.75" style="24" customWidth="1"/>
    <col min="14339" max="14339" width="7.25" style="24" customWidth="1"/>
    <col min="14340" max="14346" width="10.125" style="24" customWidth="1"/>
    <col min="14347" max="14347" width="18" style="24" customWidth="1"/>
    <col min="14348" max="14591" width="9" style="24"/>
    <col min="14592" max="14592" width="13.25" style="24" customWidth="1"/>
    <col min="14593" max="14593" width="20.625" style="24" customWidth="1"/>
    <col min="14594" max="14594" width="10.75" style="24" customWidth="1"/>
    <col min="14595" max="14595" width="7.25" style="24" customWidth="1"/>
    <col min="14596" max="14602" width="10.125" style="24" customWidth="1"/>
    <col min="14603" max="14603" width="18" style="24" customWidth="1"/>
    <col min="14604" max="14847" width="9" style="24"/>
    <col min="14848" max="14848" width="13.25" style="24" customWidth="1"/>
    <col min="14849" max="14849" width="20.625" style="24" customWidth="1"/>
    <col min="14850" max="14850" width="10.75" style="24" customWidth="1"/>
    <col min="14851" max="14851" width="7.25" style="24" customWidth="1"/>
    <col min="14852" max="14858" width="10.125" style="24" customWidth="1"/>
    <col min="14859" max="14859" width="18" style="24" customWidth="1"/>
    <col min="14860" max="15103" width="9" style="24"/>
    <col min="15104" max="15104" width="13.25" style="24" customWidth="1"/>
    <col min="15105" max="15105" width="20.625" style="24" customWidth="1"/>
    <col min="15106" max="15106" width="10.75" style="24" customWidth="1"/>
    <col min="15107" max="15107" width="7.25" style="24" customWidth="1"/>
    <col min="15108" max="15114" width="10.125" style="24" customWidth="1"/>
    <col min="15115" max="15115" width="18" style="24" customWidth="1"/>
    <col min="15116" max="15359" width="9" style="24"/>
    <col min="15360" max="15360" width="13.25" style="24" customWidth="1"/>
    <col min="15361" max="15361" width="20.625" style="24" customWidth="1"/>
    <col min="15362" max="15362" width="10.75" style="24" customWidth="1"/>
    <col min="15363" max="15363" width="7.25" style="24" customWidth="1"/>
    <col min="15364" max="15370" width="10.125" style="24" customWidth="1"/>
    <col min="15371" max="15371" width="18" style="24" customWidth="1"/>
    <col min="15372" max="15615" width="9" style="24"/>
    <col min="15616" max="15616" width="13.25" style="24" customWidth="1"/>
    <col min="15617" max="15617" width="20.625" style="24" customWidth="1"/>
    <col min="15618" max="15618" width="10.75" style="24" customWidth="1"/>
    <col min="15619" max="15619" width="7.25" style="24" customWidth="1"/>
    <col min="15620" max="15626" width="10.125" style="24" customWidth="1"/>
    <col min="15627" max="15627" width="18" style="24" customWidth="1"/>
    <col min="15628" max="15871" width="9" style="24"/>
    <col min="15872" max="15872" width="13.25" style="24" customWidth="1"/>
    <col min="15873" max="15873" width="20.625" style="24" customWidth="1"/>
    <col min="15874" max="15874" width="10.75" style="24" customWidth="1"/>
    <col min="15875" max="15875" width="7.25" style="24" customWidth="1"/>
    <col min="15876" max="15882" width="10.125" style="24" customWidth="1"/>
    <col min="15883" max="15883" width="18" style="24" customWidth="1"/>
    <col min="15884" max="16127" width="9" style="24"/>
    <col min="16128" max="16128" width="13.25" style="24" customWidth="1"/>
    <col min="16129" max="16129" width="20.625" style="24" customWidth="1"/>
    <col min="16130" max="16130" width="10.75" style="24" customWidth="1"/>
    <col min="16131" max="16131" width="7.25" style="24" customWidth="1"/>
    <col min="16132" max="16138" width="10.125" style="24" customWidth="1"/>
    <col min="16139" max="16139" width="18" style="24" customWidth="1"/>
    <col min="16140" max="16384" width="9" style="24"/>
  </cols>
  <sheetData>
    <row r="1" spans="1:11" ht="33.75" customHeight="1">
      <c r="A1" s="135" t="s">
        <v>152</v>
      </c>
    </row>
    <row r="2" spans="1:11" ht="27.75" customHeight="1">
      <c r="A2" s="28" t="s">
        <v>224</v>
      </c>
      <c r="B2" s="28"/>
      <c r="C2" s="28"/>
      <c r="D2" s="28"/>
      <c r="E2" s="28"/>
      <c r="F2" s="28"/>
      <c r="G2" s="28"/>
      <c r="H2" s="28"/>
      <c r="I2" s="28"/>
    </row>
    <row r="3" spans="1:11" ht="12" customHeight="1" thickBot="1">
      <c r="J3" s="25"/>
      <c r="K3" s="25" t="s">
        <v>54</v>
      </c>
    </row>
    <row r="4" spans="1:11" ht="26.1" customHeight="1">
      <c r="A4" s="1342" t="s">
        <v>113</v>
      </c>
      <c r="B4" s="1345" t="s">
        <v>55</v>
      </c>
      <c r="C4" s="1346" t="s">
        <v>56</v>
      </c>
      <c r="D4" s="1347"/>
      <c r="E4" s="1342" t="s">
        <v>144</v>
      </c>
      <c r="F4" s="377" t="s">
        <v>145</v>
      </c>
      <c r="G4" s="1345" t="s">
        <v>57</v>
      </c>
      <c r="H4" s="1346" t="s">
        <v>58</v>
      </c>
      <c r="I4" s="1365" t="s">
        <v>150</v>
      </c>
      <c r="J4" s="1359" t="s">
        <v>153</v>
      </c>
      <c r="K4" s="1360"/>
    </row>
    <row r="5" spans="1:11" ht="21" customHeight="1">
      <c r="A5" s="1343"/>
      <c r="B5" s="1343"/>
      <c r="C5" s="1348"/>
      <c r="D5" s="1349"/>
      <c r="E5" s="1343"/>
      <c r="F5" s="378"/>
      <c r="G5" s="1343"/>
      <c r="H5" s="1348"/>
      <c r="I5" s="1366"/>
      <c r="J5" s="1359"/>
      <c r="K5" s="1360"/>
    </row>
    <row r="6" spans="1:11" ht="15" customHeight="1">
      <c r="A6" s="1344"/>
      <c r="B6" s="1344"/>
      <c r="C6" s="1350"/>
      <c r="D6" s="1351"/>
      <c r="E6" s="29" t="s">
        <v>59</v>
      </c>
      <c r="F6" s="29" t="s">
        <v>60</v>
      </c>
      <c r="G6" s="29" t="s">
        <v>61</v>
      </c>
      <c r="H6" s="133" t="s">
        <v>149</v>
      </c>
      <c r="I6" s="134" t="s">
        <v>151</v>
      </c>
      <c r="J6" s="1359"/>
      <c r="K6" s="1360"/>
    </row>
    <row r="7" spans="1:11" ht="45" customHeight="1">
      <c r="A7" s="1330">
        <f>'1施設・2建物 '!B12</f>
        <v>0</v>
      </c>
      <c r="B7" s="128">
        <f>'1施設・2建物 '!G11</f>
        <v>0</v>
      </c>
      <c r="C7" s="1332" t="str">
        <f>'1施設・2建物 '!H13</f>
        <v>年　　月　　日</v>
      </c>
      <c r="D7" s="1333">
        <f>'1施設・2建物 '!I11</f>
        <v>0</v>
      </c>
      <c r="E7" s="1336" t="e">
        <f>+K16</f>
        <v>#DIV/0!</v>
      </c>
      <c r="F7" s="1338">
        <f>B16</f>
        <v>0</v>
      </c>
      <c r="G7" s="1340" t="e">
        <f>B28</f>
        <v>#DIV/0!</v>
      </c>
      <c r="H7" s="1367" t="e">
        <f>VLOOKUP(A7,$A$49:$B$69,2,FALSE)</f>
        <v>#N/A</v>
      </c>
      <c r="I7" s="1369" t="e">
        <f>IF(I10&gt;0,ROUNDDOWN(G7/2,-3)+ROUNDDOWN(G7/4,-3),MIN(ROUNDDOWN(G7,-3),H7))</f>
        <v>#N/A</v>
      </c>
      <c r="J7" s="1361"/>
      <c r="K7" s="1362"/>
    </row>
    <row r="8" spans="1:11" ht="45" customHeight="1" thickBot="1">
      <c r="A8" s="1331"/>
      <c r="B8" s="30">
        <f>'1施設・2建物 '!G5</f>
        <v>0</v>
      </c>
      <c r="C8" s="1334">
        <f>'1施設・2建物 '!H12</f>
        <v>0</v>
      </c>
      <c r="D8" s="1335">
        <f>'1施設・2建物 '!I12</f>
        <v>0</v>
      </c>
      <c r="E8" s="1337"/>
      <c r="F8" s="1339"/>
      <c r="G8" s="1341"/>
      <c r="H8" s="1368"/>
      <c r="I8" s="1370"/>
      <c r="J8" s="1361"/>
      <c r="K8" s="1362"/>
    </row>
    <row r="9" spans="1:11" ht="6" customHeight="1">
      <c r="A9" s="1353"/>
      <c r="B9" s="1353"/>
      <c r="C9" s="379"/>
      <c r="D9" s="31"/>
    </row>
    <row r="10" spans="1:11" ht="21" customHeight="1">
      <c r="A10" s="24" t="s">
        <v>396</v>
      </c>
      <c r="H10" s="207" t="s">
        <v>221</v>
      </c>
      <c r="I10" s="208" t="e">
        <f>VLOOKUP(A7,A49:D69,4,FALSE)</f>
        <v>#N/A</v>
      </c>
    </row>
    <row r="11" spans="1:11" ht="3" customHeight="1"/>
    <row r="12" spans="1:11" ht="3.75" customHeight="1"/>
    <row r="13" spans="1:11" ht="3.75" customHeight="1"/>
    <row r="14" spans="1:11" ht="18" customHeight="1"/>
    <row r="15" spans="1:11" ht="18" customHeight="1" thickBot="1">
      <c r="D15" s="32" t="s">
        <v>62</v>
      </c>
      <c r="E15" s="380"/>
      <c r="F15" s="380"/>
      <c r="G15" s="1354" t="s">
        <v>63</v>
      </c>
      <c r="H15" s="1354"/>
      <c r="I15" s="33" t="s">
        <v>159</v>
      </c>
      <c r="J15" s="33" t="s">
        <v>160</v>
      </c>
      <c r="K15" s="33" t="s">
        <v>161</v>
      </c>
    </row>
    <row r="16" spans="1:11" ht="18" customHeight="1" thickBot="1">
      <c r="A16" s="25" t="s">
        <v>146</v>
      </c>
      <c r="B16" s="141"/>
      <c r="D16" s="34" t="e">
        <f>$K$16/$K$23</f>
        <v>#DIV/0!</v>
      </c>
      <c r="E16" s="50"/>
      <c r="F16" s="55"/>
      <c r="G16" s="1355">
        <f>A7</f>
        <v>0</v>
      </c>
      <c r="H16" s="1356"/>
      <c r="I16" s="140"/>
      <c r="J16" s="136" t="e">
        <f>ROUND($H$25*I16/$I$23,2)</f>
        <v>#DIV/0!</v>
      </c>
      <c r="K16" s="51" t="e">
        <f>ROUND(I16+J16,2)</f>
        <v>#DIV/0!</v>
      </c>
    </row>
    <row r="17" spans="1:22" ht="18" customHeight="1">
      <c r="B17" s="212" t="e">
        <f>IF(B16&lt;VLOOKUP(A7,A49:E69,5,FALSE),"下限値エラー！","")</f>
        <v>#N/A</v>
      </c>
      <c r="G17" s="1357" t="str">
        <f>IF('1施設・2建物 '!F16="","",'1施設・2建物 '!F16)</f>
        <v/>
      </c>
      <c r="H17" s="1358"/>
      <c r="I17" s="139"/>
      <c r="J17" s="136" t="e">
        <f t="shared" ref="J17:J22" si="0">ROUND($H$25*I17/$I$23,2)</f>
        <v>#DIV/0!</v>
      </c>
      <c r="K17" s="51" t="e">
        <f>ROUND(I17+J17,2)</f>
        <v>#DIV/0!</v>
      </c>
    </row>
    <row r="18" spans="1:22" ht="18" customHeight="1">
      <c r="G18" s="1357" t="str">
        <f>IF('1施設・2建物 '!F17="","",'1施設・2建物 '!F17)</f>
        <v/>
      </c>
      <c r="H18" s="1358"/>
      <c r="I18" s="139"/>
      <c r="J18" s="136" t="e">
        <f t="shared" si="0"/>
        <v>#DIV/0!</v>
      </c>
      <c r="K18" s="51" t="e">
        <f>ROUND(I18+J18,2)</f>
        <v>#DIV/0!</v>
      </c>
    </row>
    <row r="19" spans="1:22" ht="18" customHeight="1">
      <c r="G19" s="1357" t="str">
        <f>IF('1施設・2建物 '!F18="","",'1施設・2建物 '!F18)</f>
        <v/>
      </c>
      <c r="H19" s="1358"/>
      <c r="I19" s="139"/>
      <c r="J19" s="136" t="e">
        <f t="shared" si="0"/>
        <v>#DIV/0!</v>
      </c>
      <c r="K19" s="51" t="e">
        <f t="shared" ref="K19:K20" si="1">ROUND(I19+J19,2)</f>
        <v>#DIV/0!</v>
      </c>
    </row>
    <row r="20" spans="1:22" ht="18" customHeight="1">
      <c r="A20" s="35" t="s">
        <v>147</v>
      </c>
      <c r="B20" s="142"/>
      <c r="G20" s="1357" t="str">
        <f>IF('1施設・2建物 '!F19="","",'1施設・2建物 '!F19)</f>
        <v/>
      </c>
      <c r="H20" s="1358"/>
      <c r="I20" s="140"/>
      <c r="J20" s="136" t="e">
        <f t="shared" si="0"/>
        <v>#DIV/0!</v>
      </c>
      <c r="K20" s="51" t="e">
        <f t="shared" si="1"/>
        <v>#DIV/0!</v>
      </c>
    </row>
    <row r="21" spans="1:22" ht="18" customHeight="1">
      <c r="A21" s="35"/>
      <c r="B21" s="49"/>
      <c r="G21" s="1357" t="str">
        <f>IF('1施設・2建物 '!F20="","",'1施設・2建物 '!F20)</f>
        <v/>
      </c>
      <c r="H21" s="1358"/>
      <c r="I21" s="140"/>
      <c r="J21" s="136" t="e">
        <f t="shared" si="0"/>
        <v>#DIV/0!</v>
      </c>
      <c r="K21" s="51" t="e">
        <f>ROUND(I21+J21,2)</f>
        <v>#DIV/0!</v>
      </c>
    </row>
    <row r="22" spans="1:22" ht="18" customHeight="1">
      <c r="A22" s="35"/>
      <c r="B22" s="130"/>
      <c r="G22" s="1357" t="str">
        <f>IF('1施設・2建物 '!F21="","",'1施設・2建物 '!F21)</f>
        <v/>
      </c>
      <c r="H22" s="1358"/>
      <c r="I22" s="140"/>
      <c r="J22" s="136" t="e">
        <f t="shared" si="0"/>
        <v>#DIV/0!</v>
      </c>
      <c r="K22" s="51" t="e">
        <f>ROUND(I22+J22,2)</f>
        <v>#DIV/0!</v>
      </c>
    </row>
    <row r="23" spans="1:22" ht="18" customHeight="1">
      <c r="A23" s="35"/>
      <c r="B23" s="130"/>
      <c r="G23" s="1363" t="s">
        <v>64</v>
      </c>
      <c r="H23" s="1363"/>
      <c r="I23" s="52">
        <f>SUM(I16:I22)</f>
        <v>0</v>
      </c>
      <c r="J23" s="53" t="e">
        <f>SUM(J16:J22)</f>
        <v>#DIV/0!</v>
      </c>
      <c r="K23" s="475" t="e">
        <f>SUM(K16:K22)</f>
        <v>#DIV/0!</v>
      </c>
    </row>
    <row r="24" spans="1:22" ht="18" customHeight="1">
      <c r="A24" s="35"/>
      <c r="B24" s="130"/>
      <c r="G24" s="35"/>
      <c r="H24" s="35"/>
    </row>
    <row r="25" spans="1:22" ht="18" customHeight="1">
      <c r="A25" s="35"/>
      <c r="B25" s="130"/>
      <c r="G25" s="35" t="s">
        <v>65</v>
      </c>
      <c r="H25" s="143"/>
      <c r="I25" s="24" t="s">
        <v>66</v>
      </c>
      <c r="J25" s="1364" t="s">
        <v>154</v>
      </c>
      <c r="K25" s="1364"/>
    </row>
    <row r="26" spans="1:22" ht="18" customHeight="1">
      <c r="A26" s="35"/>
      <c r="B26" s="130"/>
      <c r="J26" s="1364"/>
      <c r="K26" s="1364"/>
    </row>
    <row r="27" spans="1:22">
      <c r="J27" s="1352" t="s">
        <v>67</v>
      </c>
      <c r="K27" s="1352"/>
    </row>
    <row r="28" spans="1:22" ht="30" customHeight="1">
      <c r="A28" s="132" t="s">
        <v>148</v>
      </c>
      <c r="B28" s="131" t="e">
        <f>INT(B20*D16)</f>
        <v>#DIV/0!</v>
      </c>
      <c r="J28" s="1352"/>
      <c r="K28" s="1352"/>
    </row>
    <row r="30" spans="1:22" ht="17.25" customHeight="1">
      <c r="N30" s="26"/>
      <c r="O30" s="26"/>
      <c r="P30" s="380"/>
      <c r="Q30" s="380"/>
    </row>
    <row r="31" spans="1:22" ht="10.5" customHeight="1">
      <c r="M31" s="35"/>
      <c r="N31" s="48"/>
      <c r="O31" s="49"/>
      <c r="P31" s="54"/>
      <c r="Q31" s="55"/>
    </row>
    <row r="32" spans="1:22" ht="18" customHeight="1">
      <c r="J32" s="37"/>
      <c r="K32" s="37"/>
      <c r="L32" s="37"/>
      <c r="M32" s="35"/>
      <c r="N32" s="56"/>
      <c r="O32" s="56"/>
      <c r="P32" s="26"/>
      <c r="Q32" s="26"/>
      <c r="R32" s="38"/>
      <c r="S32" s="38"/>
      <c r="T32" s="38"/>
      <c r="U32" s="38"/>
      <c r="V32" s="39"/>
    </row>
    <row r="33" spans="1:22" ht="10.5" customHeight="1">
      <c r="I33" s="40"/>
      <c r="J33" s="40"/>
      <c r="K33" s="40"/>
      <c r="L33" s="40"/>
      <c r="M33" s="36"/>
      <c r="N33" s="48"/>
      <c r="O33" s="49"/>
      <c r="P33" s="54"/>
      <c r="Q33" s="55"/>
      <c r="R33" s="40"/>
      <c r="S33" s="40"/>
      <c r="T33" s="40"/>
      <c r="U33" s="40"/>
      <c r="V33" s="40"/>
    </row>
    <row r="34" spans="1:22" ht="18" customHeight="1">
      <c r="I34" s="40"/>
      <c r="J34" s="40"/>
      <c r="K34" s="40"/>
      <c r="L34" s="40"/>
      <c r="M34" s="36"/>
      <c r="N34" s="57"/>
      <c r="O34" s="57"/>
      <c r="P34" s="26"/>
      <c r="Q34" s="26"/>
      <c r="R34" s="40"/>
      <c r="S34" s="40"/>
      <c r="T34" s="40"/>
      <c r="U34" s="40"/>
      <c r="V34" s="40"/>
    </row>
    <row r="35" spans="1:22">
      <c r="A35" s="40"/>
      <c r="B35" s="40"/>
      <c r="C35" s="40"/>
      <c r="D35" s="40"/>
      <c r="E35" s="40"/>
      <c r="F35" s="40"/>
      <c r="G35" s="40"/>
      <c r="H35" s="40"/>
      <c r="I35" s="40"/>
      <c r="J35" s="40"/>
      <c r="K35" s="40"/>
      <c r="L35" s="40"/>
      <c r="M35" s="36"/>
      <c r="N35" s="129"/>
      <c r="O35" s="129"/>
      <c r="P35" s="26"/>
      <c r="Q35" s="26"/>
      <c r="R35" s="40"/>
      <c r="S35" s="40"/>
      <c r="T35" s="40"/>
      <c r="U35" s="40"/>
      <c r="V35" s="40"/>
    </row>
    <row r="36" spans="1:22">
      <c r="A36" s="40"/>
      <c r="B36" s="40"/>
      <c r="C36" s="40"/>
      <c r="D36" s="40"/>
      <c r="E36" s="40"/>
      <c r="F36" s="40"/>
      <c r="G36" s="40"/>
      <c r="H36" s="40"/>
      <c r="I36" s="40"/>
      <c r="J36" s="40"/>
      <c r="K36" s="40"/>
      <c r="L36" s="40"/>
      <c r="M36" s="36"/>
      <c r="N36" s="57"/>
      <c r="O36" s="57"/>
      <c r="P36" s="26"/>
      <c r="Q36" s="26"/>
      <c r="R36" s="40"/>
      <c r="S36" s="40"/>
      <c r="T36" s="40"/>
      <c r="U36" s="40"/>
      <c r="V36" s="40"/>
    </row>
    <row r="37" spans="1:22">
      <c r="A37" s="41"/>
      <c r="B37" s="42"/>
      <c r="C37" s="42"/>
      <c r="D37" s="42"/>
      <c r="E37" s="42"/>
      <c r="F37" s="42"/>
      <c r="G37" s="42"/>
      <c r="H37" s="42"/>
      <c r="I37" s="42"/>
      <c r="J37" s="42"/>
      <c r="K37" s="42"/>
      <c r="L37" s="42"/>
      <c r="M37" s="35"/>
      <c r="N37" s="129"/>
      <c r="O37" s="129"/>
      <c r="P37" s="26"/>
      <c r="Q37" s="26"/>
      <c r="R37" s="40"/>
      <c r="S37" s="40"/>
      <c r="T37" s="40"/>
      <c r="U37" s="42"/>
      <c r="V37" s="42"/>
    </row>
    <row r="38" spans="1:22">
      <c r="A38" s="43"/>
      <c r="B38" s="42"/>
      <c r="C38" s="42"/>
      <c r="D38" s="42"/>
      <c r="E38" s="42"/>
      <c r="F38" s="42"/>
      <c r="G38" s="42"/>
      <c r="H38" s="42"/>
      <c r="I38" s="42"/>
      <c r="J38" s="42"/>
      <c r="K38" s="42"/>
      <c r="L38" s="42"/>
      <c r="R38" s="40"/>
      <c r="S38" s="40"/>
      <c r="T38" s="40"/>
      <c r="U38" s="42"/>
      <c r="V38" s="42"/>
    </row>
    <row r="39" spans="1:22">
      <c r="A39" s="42"/>
      <c r="B39" s="42"/>
      <c r="C39" s="42"/>
      <c r="D39" s="42"/>
      <c r="E39" s="42"/>
      <c r="F39" s="42"/>
      <c r="G39" s="42"/>
      <c r="H39" s="42"/>
      <c r="I39" s="42"/>
      <c r="J39" s="42"/>
      <c r="K39" s="42"/>
      <c r="L39" s="42"/>
      <c r="M39" s="42"/>
      <c r="N39" s="42"/>
      <c r="O39" s="42"/>
      <c r="P39" s="40"/>
      <c r="Q39" s="40"/>
      <c r="R39" s="40"/>
      <c r="S39" s="40"/>
      <c r="T39" s="40"/>
      <c r="U39" s="42"/>
      <c r="V39" s="42"/>
    </row>
    <row r="40" spans="1:22">
      <c r="I40" s="42"/>
      <c r="J40" s="42"/>
      <c r="K40" s="42"/>
      <c r="L40" s="42"/>
      <c r="M40" s="42"/>
      <c r="N40" s="42"/>
      <c r="O40" s="42"/>
      <c r="P40" s="40"/>
      <c r="Q40" s="40"/>
      <c r="R40" s="40"/>
      <c r="S40" s="40"/>
      <c r="T40" s="40"/>
      <c r="U40" s="42"/>
      <c r="V40" s="42"/>
    </row>
    <row r="41" spans="1:22">
      <c r="I41" s="42"/>
      <c r="J41" s="42"/>
      <c r="K41" s="42"/>
      <c r="L41" s="42"/>
      <c r="M41" s="42"/>
      <c r="N41" s="42"/>
      <c r="O41" s="42"/>
      <c r="P41" s="40"/>
      <c r="Q41" s="40"/>
      <c r="R41" s="40"/>
      <c r="S41" s="40"/>
      <c r="T41" s="40"/>
      <c r="U41" s="42"/>
      <c r="V41" s="42"/>
    </row>
    <row r="42" spans="1:22">
      <c r="I42" s="44"/>
      <c r="J42" s="44"/>
      <c r="K42" s="44"/>
      <c r="L42" s="44"/>
      <c r="M42" s="44"/>
      <c r="N42" s="44"/>
      <c r="O42" s="44"/>
      <c r="P42" s="45"/>
      <c r="Q42" s="45"/>
      <c r="R42" s="45"/>
      <c r="S42" s="45"/>
      <c r="T42" s="45"/>
      <c r="U42" s="44"/>
      <c r="V42" s="44"/>
    </row>
    <row r="43" spans="1:22">
      <c r="I43" s="46"/>
      <c r="J43" s="46"/>
      <c r="K43" s="46"/>
      <c r="L43" s="46"/>
      <c r="M43" s="46"/>
      <c r="N43" s="46"/>
      <c r="O43" s="46"/>
      <c r="P43" s="46"/>
      <c r="Q43" s="46"/>
      <c r="R43" s="46"/>
      <c r="S43" s="46"/>
      <c r="T43" s="46"/>
      <c r="U43" s="46"/>
      <c r="V43" s="46"/>
    </row>
    <row r="44" spans="1:22">
      <c r="I44" s="46"/>
      <c r="J44" s="46"/>
      <c r="K44" s="46"/>
      <c r="L44" s="46"/>
      <c r="M44" s="46"/>
      <c r="N44" s="46"/>
      <c r="O44" s="46"/>
      <c r="P44" s="46"/>
      <c r="Q44" s="46"/>
      <c r="R44" s="46"/>
      <c r="S44" s="46"/>
      <c r="T44" s="46"/>
      <c r="U44" s="46"/>
      <c r="V44" s="46"/>
    </row>
    <row r="45" spans="1:22">
      <c r="I45" s="47"/>
      <c r="J45" s="47"/>
      <c r="K45" s="47"/>
      <c r="L45" s="47"/>
      <c r="M45" s="47"/>
      <c r="N45" s="47"/>
      <c r="O45" s="47"/>
      <c r="P45" s="47"/>
      <c r="Q45" s="47"/>
      <c r="R45" s="47"/>
      <c r="S45" s="47"/>
      <c r="T45" s="47"/>
      <c r="U45" s="47"/>
      <c r="V45" s="47"/>
    </row>
    <row r="46" spans="1:22">
      <c r="I46" s="47"/>
      <c r="J46" s="47"/>
      <c r="K46" s="47"/>
      <c r="L46" s="47"/>
      <c r="M46" s="47"/>
      <c r="N46" s="47"/>
      <c r="O46" s="47"/>
      <c r="P46" s="47"/>
      <c r="Q46" s="47"/>
      <c r="R46" s="47"/>
      <c r="S46" s="47"/>
      <c r="T46" s="47"/>
      <c r="U46" s="47"/>
      <c r="V46" s="47"/>
    </row>
    <row r="48" spans="1:22">
      <c r="A48" s="32" t="s">
        <v>195</v>
      </c>
      <c r="B48" s="32" t="s">
        <v>196</v>
      </c>
      <c r="C48" s="32"/>
      <c r="D48" s="24" t="s">
        <v>220</v>
      </c>
      <c r="E48" s="32" t="s">
        <v>222</v>
      </c>
    </row>
    <row r="49" spans="1:8">
      <c r="A49" s="145" t="s">
        <v>175</v>
      </c>
      <c r="B49" s="205" t="e">
        <f>G7</f>
        <v>#DIV/0!</v>
      </c>
      <c r="D49" s="24" t="e">
        <f>ROUNDDOWN(B49/4,-3)</f>
        <v>#DIV/0!</v>
      </c>
      <c r="E49" s="210">
        <v>5000000</v>
      </c>
      <c r="F49" s="206" t="s">
        <v>218</v>
      </c>
    </row>
    <row r="50" spans="1:8">
      <c r="A50" s="145" t="s">
        <v>176</v>
      </c>
      <c r="B50" s="205" t="e">
        <f>G7</f>
        <v>#DIV/0!</v>
      </c>
      <c r="D50" s="24" t="e">
        <f t="shared" ref="D50:D53" si="2">ROUNDDOWN(B50/4,-3)</f>
        <v>#DIV/0!</v>
      </c>
      <c r="E50" s="210">
        <v>5000000</v>
      </c>
      <c r="F50" s="206" t="s">
        <v>218</v>
      </c>
    </row>
    <row r="51" spans="1:8">
      <c r="A51" s="145" t="s">
        <v>177</v>
      </c>
      <c r="B51" s="205" t="e">
        <f>G7</f>
        <v>#DIV/0!</v>
      </c>
      <c r="D51" s="24" t="e">
        <f t="shared" si="2"/>
        <v>#DIV/0!</v>
      </c>
      <c r="E51" s="210">
        <v>5000000</v>
      </c>
      <c r="F51" s="206" t="s">
        <v>218</v>
      </c>
    </row>
    <row r="52" spans="1:8">
      <c r="A52" s="145" t="s">
        <v>178</v>
      </c>
      <c r="B52" s="205" t="e">
        <f>G7</f>
        <v>#DIV/0!</v>
      </c>
      <c r="D52" s="24" t="e">
        <f t="shared" si="2"/>
        <v>#DIV/0!</v>
      </c>
      <c r="E52" s="210">
        <v>5000000</v>
      </c>
      <c r="F52" s="206" t="s">
        <v>218</v>
      </c>
      <c r="G52" s="26"/>
      <c r="H52" s="58"/>
    </row>
    <row r="53" spans="1:8">
      <c r="A53" s="145" t="s">
        <v>204</v>
      </c>
      <c r="B53" s="205" t="e">
        <f>G7</f>
        <v>#DIV/0!</v>
      </c>
      <c r="D53" s="24" t="e">
        <f t="shared" si="2"/>
        <v>#DIV/0!</v>
      </c>
      <c r="E53" s="210">
        <v>5000000</v>
      </c>
      <c r="F53" s="206" t="s">
        <v>218</v>
      </c>
      <c r="G53" s="60"/>
      <c r="H53" s="59"/>
    </row>
    <row r="54" spans="1:8">
      <c r="A54" s="145" t="s">
        <v>179</v>
      </c>
      <c r="B54" s="146">
        <v>15400000</v>
      </c>
      <c r="C54" s="60"/>
      <c r="D54" s="209">
        <v>0</v>
      </c>
      <c r="E54" s="211">
        <v>0</v>
      </c>
      <c r="F54" s="60"/>
      <c r="G54" s="60"/>
      <c r="H54" s="61"/>
    </row>
    <row r="55" spans="1:8">
      <c r="A55" s="145" t="s">
        <v>180</v>
      </c>
      <c r="B55" s="146">
        <v>15400000</v>
      </c>
      <c r="C55" s="60"/>
      <c r="D55" s="209">
        <v>0</v>
      </c>
      <c r="E55" s="211">
        <v>0</v>
      </c>
      <c r="F55" s="60"/>
      <c r="G55" s="60"/>
      <c r="H55" s="62"/>
    </row>
    <row r="56" spans="1:8">
      <c r="A56" s="147" t="s">
        <v>181</v>
      </c>
      <c r="B56" s="146">
        <v>7730000</v>
      </c>
      <c r="C56" s="60"/>
      <c r="D56" s="209">
        <v>0</v>
      </c>
      <c r="E56" s="211">
        <v>0</v>
      </c>
      <c r="F56" s="63"/>
      <c r="G56" s="63"/>
      <c r="H56" s="64"/>
    </row>
    <row r="57" spans="1:8">
      <c r="A57" s="147" t="s">
        <v>182</v>
      </c>
      <c r="B57" s="146">
        <v>15400000</v>
      </c>
      <c r="C57" s="144"/>
      <c r="D57" s="209">
        <v>0</v>
      </c>
      <c r="E57" s="211">
        <v>0</v>
      </c>
      <c r="F57" s="144"/>
      <c r="G57" s="144"/>
      <c r="H57" s="65"/>
    </row>
    <row r="58" spans="1:8">
      <c r="A58" s="145" t="s">
        <v>183</v>
      </c>
      <c r="B58" s="146">
        <v>15400000</v>
      </c>
      <c r="C58" s="26"/>
      <c r="D58" s="209">
        <v>0</v>
      </c>
      <c r="E58" s="211">
        <v>0</v>
      </c>
      <c r="F58" s="26"/>
      <c r="G58" s="26"/>
      <c r="H58" s="26"/>
    </row>
    <row r="59" spans="1:8">
      <c r="A59" s="145" t="s">
        <v>184</v>
      </c>
      <c r="B59" s="145">
        <v>7730000</v>
      </c>
      <c r="D59" s="209">
        <v>0</v>
      </c>
      <c r="E59" s="211">
        <v>0</v>
      </c>
    </row>
    <row r="60" spans="1:8">
      <c r="A60" s="145" t="s">
        <v>185</v>
      </c>
      <c r="B60" s="145">
        <v>7730000</v>
      </c>
      <c r="D60" s="209">
        <v>0</v>
      </c>
      <c r="E60" s="211">
        <v>0</v>
      </c>
    </row>
    <row r="61" spans="1:8">
      <c r="A61" s="145" t="s">
        <v>186</v>
      </c>
      <c r="B61" s="145">
        <v>7730000</v>
      </c>
      <c r="D61" s="209">
        <v>0</v>
      </c>
      <c r="E61" s="211">
        <v>0</v>
      </c>
    </row>
    <row r="62" spans="1:8">
      <c r="A62" s="145" t="s">
        <v>187</v>
      </c>
      <c r="B62" s="145">
        <v>7730000</v>
      </c>
      <c r="D62" s="209">
        <v>0</v>
      </c>
      <c r="E62" s="211">
        <v>0</v>
      </c>
    </row>
    <row r="63" spans="1:8">
      <c r="A63" s="145" t="s">
        <v>188</v>
      </c>
      <c r="B63" s="145">
        <v>7730000</v>
      </c>
      <c r="D63" s="209">
        <v>0</v>
      </c>
      <c r="E63" s="211">
        <v>0</v>
      </c>
    </row>
    <row r="64" spans="1:8">
      <c r="A64" s="145" t="s">
        <v>189</v>
      </c>
      <c r="B64" s="145">
        <v>7730000</v>
      </c>
      <c r="D64" s="209">
        <v>0</v>
      </c>
      <c r="E64" s="211">
        <v>0</v>
      </c>
    </row>
    <row r="65" spans="1:5">
      <c r="A65" s="145" t="s">
        <v>190</v>
      </c>
      <c r="B65" s="145">
        <v>7730000</v>
      </c>
      <c r="D65" s="209">
        <v>0</v>
      </c>
      <c r="E65" s="211">
        <v>0</v>
      </c>
    </row>
    <row r="66" spans="1:5">
      <c r="A66" s="145" t="s">
        <v>191</v>
      </c>
      <c r="B66" s="145">
        <v>7730000</v>
      </c>
      <c r="D66" s="209">
        <v>0</v>
      </c>
      <c r="E66" s="211">
        <v>0</v>
      </c>
    </row>
    <row r="67" spans="1:5">
      <c r="A67" s="145" t="s">
        <v>192</v>
      </c>
      <c r="B67" s="145">
        <v>7730000</v>
      </c>
      <c r="D67" s="209">
        <v>0</v>
      </c>
      <c r="E67" s="211">
        <v>0</v>
      </c>
    </row>
    <row r="68" spans="1:5">
      <c r="A68" s="145" t="s">
        <v>193</v>
      </c>
      <c r="B68" s="145">
        <v>7730000</v>
      </c>
      <c r="D68" s="209">
        <v>0</v>
      </c>
      <c r="E68" s="211">
        <v>0</v>
      </c>
    </row>
    <row r="69" spans="1:5">
      <c r="A69" s="145" t="s">
        <v>194</v>
      </c>
      <c r="B69" s="145">
        <v>7730000</v>
      </c>
      <c r="D69" s="209">
        <v>0</v>
      </c>
      <c r="E69" s="211">
        <v>0</v>
      </c>
    </row>
  </sheetData>
  <mergeCells count="28">
    <mergeCell ref="J4:K6"/>
    <mergeCell ref="J7:K8"/>
    <mergeCell ref="G22:H22"/>
    <mergeCell ref="G23:H23"/>
    <mergeCell ref="J25:K26"/>
    <mergeCell ref="H4:H5"/>
    <mergeCell ref="I4:I5"/>
    <mergeCell ref="H7:H8"/>
    <mergeCell ref="I7:I8"/>
    <mergeCell ref="J27:K28"/>
    <mergeCell ref="A9:B9"/>
    <mergeCell ref="G15:H15"/>
    <mergeCell ref="G16:H16"/>
    <mergeCell ref="G17:H17"/>
    <mergeCell ref="G20:H20"/>
    <mergeCell ref="G18:H18"/>
    <mergeCell ref="G19:H19"/>
    <mergeCell ref="G21:H21"/>
    <mergeCell ref="A4:A6"/>
    <mergeCell ref="B4:B6"/>
    <mergeCell ref="C4:D6"/>
    <mergeCell ref="E4:E5"/>
    <mergeCell ref="G4:G5"/>
    <mergeCell ref="A7:A8"/>
    <mergeCell ref="C7:D8"/>
    <mergeCell ref="E7:E8"/>
    <mergeCell ref="F7:F8"/>
    <mergeCell ref="G7:G8"/>
  </mergeCells>
  <phoneticPr fontId="2"/>
  <dataValidations count="5">
    <dataValidation type="list" imeMode="halfAlpha" operator="greaterThan" allowBlank="1" showInputMessage="1" showErrorMessage="1" sqref="JC7:JC8 SY7:SY8 ACU7:ACU8 AMQ7:AMQ8 AWM7:AWM8 BGI7:BGI8 BQE7:BQE8 CAA7:CAA8 CJW7:CJW8 CTS7:CTS8 DDO7:DDO8 DNK7:DNK8 DXG7:DXG8 EHC7:EHC8 EQY7:EQY8 FAU7:FAU8 FKQ7:FKQ8 FUM7:FUM8 GEI7:GEI8 GOE7:GOE8 GYA7:GYA8 HHW7:HHW8 HRS7:HRS8 IBO7:IBO8 ILK7:ILK8 IVG7:IVG8 JFC7:JFC8 JOY7:JOY8 JYU7:JYU8 KIQ7:KIQ8 KSM7:KSM8 LCI7:LCI8 LME7:LME8 LWA7:LWA8 MFW7:MFW8 MPS7:MPS8 MZO7:MZO8 NJK7:NJK8 NTG7:NTG8 ODC7:ODC8 OMY7:OMY8 OWU7:OWU8 PGQ7:PGQ8 PQM7:PQM8 QAI7:QAI8 QKE7:QKE8 QUA7:QUA8 RDW7:RDW8 RNS7:RNS8 RXO7:RXO8 SHK7:SHK8 SRG7:SRG8 TBC7:TBC8 TKY7:TKY8 TUU7:TUU8 UEQ7:UEQ8 UOM7:UOM8 UYI7:UYI8 VIE7:VIE8 VSA7:VSA8 WBW7:WBW8 WLS7:WLS8 WVO7:WVO8 JD65546:JD65547 SZ65546:SZ65547 ACV65546:ACV65547 AMR65546:AMR65547 AWN65546:AWN65547 BGJ65546:BGJ65547 BQF65546:BQF65547 CAB65546:CAB65547 CJX65546:CJX65547 CTT65546:CTT65547 DDP65546:DDP65547 DNL65546:DNL65547 DXH65546:DXH65547 EHD65546:EHD65547 EQZ65546:EQZ65547 FAV65546:FAV65547 FKR65546:FKR65547 FUN65546:FUN65547 GEJ65546:GEJ65547 GOF65546:GOF65547 GYB65546:GYB65547 HHX65546:HHX65547 HRT65546:HRT65547 IBP65546:IBP65547 ILL65546:ILL65547 IVH65546:IVH65547 JFD65546:JFD65547 JOZ65546:JOZ65547 JYV65546:JYV65547 KIR65546:KIR65547 KSN65546:KSN65547 LCJ65546:LCJ65547 LMF65546:LMF65547 LWB65546:LWB65547 MFX65546:MFX65547 MPT65546:MPT65547 MZP65546:MZP65547 NJL65546:NJL65547 NTH65546:NTH65547 ODD65546:ODD65547 OMZ65546:OMZ65547 OWV65546:OWV65547 PGR65546:PGR65547 PQN65546:PQN65547 QAJ65546:QAJ65547 QKF65546:QKF65547 QUB65546:QUB65547 RDX65546:RDX65547 RNT65546:RNT65547 RXP65546:RXP65547 SHL65546:SHL65547 SRH65546:SRH65547 TBD65546:TBD65547 TKZ65546:TKZ65547 TUV65546:TUV65547 UER65546:UER65547 UON65546:UON65547 UYJ65546:UYJ65547 VIF65546:VIF65547 VSB65546:VSB65547 WBX65546:WBX65547 WLT65546:WLT65547 WVP65546:WVP65547 JD131082:JD131083 SZ131082:SZ131083 ACV131082:ACV131083 AMR131082:AMR131083 AWN131082:AWN131083 BGJ131082:BGJ131083 BQF131082:BQF131083 CAB131082:CAB131083 CJX131082:CJX131083 CTT131082:CTT131083 DDP131082:DDP131083 DNL131082:DNL131083 DXH131082:DXH131083 EHD131082:EHD131083 EQZ131082:EQZ131083 FAV131082:FAV131083 FKR131082:FKR131083 FUN131082:FUN131083 GEJ131082:GEJ131083 GOF131082:GOF131083 GYB131082:GYB131083 HHX131082:HHX131083 HRT131082:HRT131083 IBP131082:IBP131083 ILL131082:ILL131083 IVH131082:IVH131083 JFD131082:JFD131083 JOZ131082:JOZ131083 JYV131082:JYV131083 KIR131082:KIR131083 KSN131082:KSN131083 LCJ131082:LCJ131083 LMF131082:LMF131083 LWB131082:LWB131083 MFX131082:MFX131083 MPT131082:MPT131083 MZP131082:MZP131083 NJL131082:NJL131083 NTH131082:NTH131083 ODD131082:ODD131083 OMZ131082:OMZ131083 OWV131082:OWV131083 PGR131082:PGR131083 PQN131082:PQN131083 QAJ131082:QAJ131083 QKF131082:QKF131083 QUB131082:QUB131083 RDX131082:RDX131083 RNT131082:RNT131083 RXP131082:RXP131083 SHL131082:SHL131083 SRH131082:SRH131083 TBD131082:TBD131083 TKZ131082:TKZ131083 TUV131082:TUV131083 UER131082:UER131083 UON131082:UON131083 UYJ131082:UYJ131083 VIF131082:VIF131083 VSB131082:VSB131083 WBX131082:WBX131083 WLT131082:WLT131083 WVP131082:WVP131083 JD196618:JD196619 SZ196618:SZ196619 ACV196618:ACV196619 AMR196618:AMR196619 AWN196618:AWN196619 BGJ196618:BGJ196619 BQF196618:BQF196619 CAB196618:CAB196619 CJX196618:CJX196619 CTT196618:CTT196619 DDP196618:DDP196619 DNL196618:DNL196619 DXH196618:DXH196619 EHD196618:EHD196619 EQZ196618:EQZ196619 FAV196618:FAV196619 FKR196618:FKR196619 FUN196618:FUN196619 GEJ196618:GEJ196619 GOF196618:GOF196619 GYB196618:GYB196619 HHX196618:HHX196619 HRT196618:HRT196619 IBP196618:IBP196619 ILL196618:ILL196619 IVH196618:IVH196619 JFD196618:JFD196619 JOZ196618:JOZ196619 JYV196618:JYV196619 KIR196618:KIR196619 KSN196618:KSN196619 LCJ196618:LCJ196619 LMF196618:LMF196619 LWB196618:LWB196619 MFX196618:MFX196619 MPT196618:MPT196619 MZP196618:MZP196619 NJL196618:NJL196619 NTH196618:NTH196619 ODD196618:ODD196619 OMZ196618:OMZ196619 OWV196618:OWV196619 PGR196618:PGR196619 PQN196618:PQN196619 QAJ196618:QAJ196619 QKF196618:QKF196619 QUB196618:QUB196619 RDX196618:RDX196619 RNT196618:RNT196619 RXP196618:RXP196619 SHL196618:SHL196619 SRH196618:SRH196619 TBD196618:TBD196619 TKZ196618:TKZ196619 TUV196618:TUV196619 UER196618:UER196619 UON196618:UON196619 UYJ196618:UYJ196619 VIF196618:VIF196619 VSB196618:VSB196619 WBX196618:WBX196619 WLT196618:WLT196619 WVP196618:WVP196619 JD262154:JD262155 SZ262154:SZ262155 ACV262154:ACV262155 AMR262154:AMR262155 AWN262154:AWN262155 BGJ262154:BGJ262155 BQF262154:BQF262155 CAB262154:CAB262155 CJX262154:CJX262155 CTT262154:CTT262155 DDP262154:DDP262155 DNL262154:DNL262155 DXH262154:DXH262155 EHD262154:EHD262155 EQZ262154:EQZ262155 FAV262154:FAV262155 FKR262154:FKR262155 FUN262154:FUN262155 GEJ262154:GEJ262155 GOF262154:GOF262155 GYB262154:GYB262155 HHX262154:HHX262155 HRT262154:HRT262155 IBP262154:IBP262155 ILL262154:ILL262155 IVH262154:IVH262155 JFD262154:JFD262155 JOZ262154:JOZ262155 JYV262154:JYV262155 KIR262154:KIR262155 KSN262154:KSN262155 LCJ262154:LCJ262155 LMF262154:LMF262155 LWB262154:LWB262155 MFX262154:MFX262155 MPT262154:MPT262155 MZP262154:MZP262155 NJL262154:NJL262155 NTH262154:NTH262155 ODD262154:ODD262155 OMZ262154:OMZ262155 OWV262154:OWV262155 PGR262154:PGR262155 PQN262154:PQN262155 QAJ262154:QAJ262155 QKF262154:QKF262155 QUB262154:QUB262155 RDX262154:RDX262155 RNT262154:RNT262155 RXP262154:RXP262155 SHL262154:SHL262155 SRH262154:SRH262155 TBD262154:TBD262155 TKZ262154:TKZ262155 TUV262154:TUV262155 UER262154:UER262155 UON262154:UON262155 UYJ262154:UYJ262155 VIF262154:VIF262155 VSB262154:VSB262155 WBX262154:WBX262155 WLT262154:WLT262155 WVP262154:WVP262155 JD327690:JD327691 SZ327690:SZ327691 ACV327690:ACV327691 AMR327690:AMR327691 AWN327690:AWN327691 BGJ327690:BGJ327691 BQF327690:BQF327691 CAB327690:CAB327691 CJX327690:CJX327691 CTT327690:CTT327691 DDP327690:DDP327691 DNL327690:DNL327691 DXH327690:DXH327691 EHD327690:EHD327691 EQZ327690:EQZ327691 FAV327690:FAV327691 FKR327690:FKR327691 FUN327690:FUN327691 GEJ327690:GEJ327691 GOF327690:GOF327691 GYB327690:GYB327691 HHX327690:HHX327691 HRT327690:HRT327691 IBP327690:IBP327691 ILL327690:ILL327691 IVH327690:IVH327691 JFD327690:JFD327691 JOZ327690:JOZ327691 JYV327690:JYV327691 KIR327690:KIR327691 KSN327690:KSN327691 LCJ327690:LCJ327691 LMF327690:LMF327691 LWB327690:LWB327691 MFX327690:MFX327691 MPT327690:MPT327691 MZP327690:MZP327691 NJL327690:NJL327691 NTH327690:NTH327691 ODD327690:ODD327691 OMZ327690:OMZ327691 OWV327690:OWV327691 PGR327690:PGR327691 PQN327690:PQN327691 QAJ327690:QAJ327691 QKF327690:QKF327691 QUB327690:QUB327691 RDX327690:RDX327691 RNT327690:RNT327691 RXP327690:RXP327691 SHL327690:SHL327691 SRH327690:SRH327691 TBD327690:TBD327691 TKZ327690:TKZ327691 TUV327690:TUV327691 UER327690:UER327691 UON327690:UON327691 UYJ327690:UYJ327691 VIF327690:VIF327691 VSB327690:VSB327691 WBX327690:WBX327691 WLT327690:WLT327691 WVP327690:WVP327691 JD393226:JD393227 SZ393226:SZ393227 ACV393226:ACV393227 AMR393226:AMR393227 AWN393226:AWN393227 BGJ393226:BGJ393227 BQF393226:BQF393227 CAB393226:CAB393227 CJX393226:CJX393227 CTT393226:CTT393227 DDP393226:DDP393227 DNL393226:DNL393227 DXH393226:DXH393227 EHD393226:EHD393227 EQZ393226:EQZ393227 FAV393226:FAV393227 FKR393226:FKR393227 FUN393226:FUN393227 GEJ393226:GEJ393227 GOF393226:GOF393227 GYB393226:GYB393227 HHX393226:HHX393227 HRT393226:HRT393227 IBP393226:IBP393227 ILL393226:ILL393227 IVH393226:IVH393227 JFD393226:JFD393227 JOZ393226:JOZ393227 JYV393226:JYV393227 KIR393226:KIR393227 KSN393226:KSN393227 LCJ393226:LCJ393227 LMF393226:LMF393227 LWB393226:LWB393227 MFX393226:MFX393227 MPT393226:MPT393227 MZP393226:MZP393227 NJL393226:NJL393227 NTH393226:NTH393227 ODD393226:ODD393227 OMZ393226:OMZ393227 OWV393226:OWV393227 PGR393226:PGR393227 PQN393226:PQN393227 QAJ393226:QAJ393227 QKF393226:QKF393227 QUB393226:QUB393227 RDX393226:RDX393227 RNT393226:RNT393227 RXP393226:RXP393227 SHL393226:SHL393227 SRH393226:SRH393227 TBD393226:TBD393227 TKZ393226:TKZ393227 TUV393226:TUV393227 UER393226:UER393227 UON393226:UON393227 UYJ393226:UYJ393227 VIF393226:VIF393227 VSB393226:VSB393227 WBX393226:WBX393227 WLT393226:WLT393227 WVP393226:WVP393227 JD458762:JD458763 SZ458762:SZ458763 ACV458762:ACV458763 AMR458762:AMR458763 AWN458762:AWN458763 BGJ458762:BGJ458763 BQF458762:BQF458763 CAB458762:CAB458763 CJX458762:CJX458763 CTT458762:CTT458763 DDP458762:DDP458763 DNL458762:DNL458763 DXH458762:DXH458763 EHD458762:EHD458763 EQZ458762:EQZ458763 FAV458762:FAV458763 FKR458762:FKR458763 FUN458762:FUN458763 GEJ458762:GEJ458763 GOF458762:GOF458763 GYB458762:GYB458763 HHX458762:HHX458763 HRT458762:HRT458763 IBP458762:IBP458763 ILL458762:ILL458763 IVH458762:IVH458763 JFD458762:JFD458763 JOZ458762:JOZ458763 JYV458762:JYV458763 KIR458762:KIR458763 KSN458762:KSN458763 LCJ458762:LCJ458763 LMF458762:LMF458763 LWB458762:LWB458763 MFX458762:MFX458763 MPT458762:MPT458763 MZP458762:MZP458763 NJL458762:NJL458763 NTH458762:NTH458763 ODD458762:ODD458763 OMZ458762:OMZ458763 OWV458762:OWV458763 PGR458762:PGR458763 PQN458762:PQN458763 QAJ458762:QAJ458763 QKF458762:QKF458763 QUB458762:QUB458763 RDX458762:RDX458763 RNT458762:RNT458763 RXP458762:RXP458763 SHL458762:SHL458763 SRH458762:SRH458763 TBD458762:TBD458763 TKZ458762:TKZ458763 TUV458762:TUV458763 UER458762:UER458763 UON458762:UON458763 UYJ458762:UYJ458763 VIF458762:VIF458763 VSB458762:VSB458763 WBX458762:WBX458763 WLT458762:WLT458763 WVP458762:WVP458763 JD524298:JD524299 SZ524298:SZ524299 ACV524298:ACV524299 AMR524298:AMR524299 AWN524298:AWN524299 BGJ524298:BGJ524299 BQF524298:BQF524299 CAB524298:CAB524299 CJX524298:CJX524299 CTT524298:CTT524299 DDP524298:DDP524299 DNL524298:DNL524299 DXH524298:DXH524299 EHD524298:EHD524299 EQZ524298:EQZ524299 FAV524298:FAV524299 FKR524298:FKR524299 FUN524298:FUN524299 GEJ524298:GEJ524299 GOF524298:GOF524299 GYB524298:GYB524299 HHX524298:HHX524299 HRT524298:HRT524299 IBP524298:IBP524299 ILL524298:ILL524299 IVH524298:IVH524299 JFD524298:JFD524299 JOZ524298:JOZ524299 JYV524298:JYV524299 KIR524298:KIR524299 KSN524298:KSN524299 LCJ524298:LCJ524299 LMF524298:LMF524299 LWB524298:LWB524299 MFX524298:MFX524299 MPT524298:MPT524299 MZP524298:MZP524299 NJL524298:NJL524299 NTH524298:NTH524299 ODD524298:ODD524299 OMZ524298:OMZ524299 OWV524298:OWV524299 PGR524298:PGR524299 PQN524298:PQN524299 QAJ524298:QAJ524299 QKF524298:QKF524299 QUB524298:QUB524299 RDX524298:RDX524299 RNT524298:RNT524299 RXP524298:RXP524299 SHL524298:SHL524299 SRH524298:SRH524299 TBD524298:TBD524299 TKZ524298:TKZ524299 TUV524298:TUV524299 UER524298:UER524299 UON524298:UON524299 UYJ524298:UYJ524299 VIF524298:VIF524299 VSB524298:VSB524299 WBX524298:WBX524299 WLT524298:WLT524299 WVP524298:WVP524299 JD589834:JD589835 SZ589834:SZ589835 ACV589834:ACV589835 AMR589834:AMR589835 AWN589834:AWN589835 BGJ589834:BGJ589835 BQF589834:BQF589835 CAB589834:CAB589835 CJX589834:CJX589835 CTT589834:CTT589835 DDP589834:DDP589835 DNL589834:DNL589835 DXH589834:DXH589835 EHD589834:EHD589835 EQZ589834:EQZ589835 FAV589834:FAV589835 FKR589834:FKR589835 FUN589834:FUN589835 GEJ589834:GEJ589835 GOF589834:GOF589835 GYB589834:GYB589835 HHX589834:HHX589835 HRT589834:HRT589835 IBP589834:IBP589835 ILL589834:ILL589835 IVH589834:IVH589835 JFD589834:JFD589835 JOZ589834:JOZ589835 JYV589834:JYV589835 KIR589834:KIR589835 KSN589834:KSN589835 LCJ589834:LCJ589835 LMF589834:LMF589835 LWB589834:LWB589835 MFX589834:MFX589835 MPT589834:MPT589835 MZP589834:MZP589835 NJL589834:NJL589835 NTH589834:NTH589835 ODD589834:ODD589835 OMZ589834:OMZ589835 OWV589834:OWV589835 PGR589834:PGR589835 PQN589834:PQN589835 QAJ589834:QAJ589835 QKF589834:QKF589835 QUB589834:QUB589835 RDX589834:RDX589835 RNT589834:RNT589835 RXP589834:RXP589835 SHL589834:SHL589835 SRH589834:SRH589835 TBD589834:TBD589835 TKZ589834:TKZ589835 TUV589834:TUV589835 UER589834:UER589835 UON589834:UON589835 UYJ589834:UYJ589835 VIF589834:VIF589835 VSB589834:VSB589835 WBX589834:WBX589835 WLT589834:WLT589835 WVP589834:WVP589835 JD655370:JD655371 SZ655370:SZ655371 ACV655370:ACV655371 AMR655370:AMR655371 AWN655370:AWN655371 BGJ655370:BGJ655371 BQF655370:BQF655371 CAB655370:CAB655371 CJX655370:CJX655371 CTT655370:CTT655371 DDP655370:DDP655371 DNL655370:DNL655371 DXH655370:DXH655371 EHD655370:EHD655371 EQZ655370:EQZ655371 FAV655370:FAV655371 FKR655370:FKR655371 FUN655370:FUN655371 GEJ655370:GEJ655371 GOF655370:GOF655371 GYB655370:GYB655371 HHX655370:HHX655371 HRT655370:HRT655371 IBP655370:IBP655371 ILL655370:ILL655371 IVH655370:IVH655371 JFD655370:JFD655371 JOZ655370:JOZ655371 JYV655370:JYV655371 KIR655370:KIR655371 KSN655370:KSN655371 LCJ655370:LCJ655371 LMF655370:LMF655371 LWB655370:LWB655371 MFX655370:MFX655371 MPT655370:MPT655371 MZP655370:MZP655371 NJL655370:NJL655371 NTH655370:NTH655371 ODD655370:ODD655371 OMZ655370:OMZ655371 OWV655370:OWV655371 PGR655370:PGR655371 PQN655370:PQN655371 QAJ655370:QAJ655371 QKF655370:QKF655371 QUB655370:QUB655371 RDX655370:RDX655371 RNT655370:RNT655371 RXP655370:RXP655371 SHL655370:SHL655371 SRH655370:SRH655371 TBD655370:TBD655371 TKZ655370:TKZ655371 TUV655370:TUV655371 UER655370:UER655371 UON655370:UON655371 UYJ655370:UYJ655371 VIF655370:VIF655371 VSB655370:VSB655371 WBX655370:WBX655371 WLT655370:WLT655371 WVP655370:WVP655371 JD720906:JD720907 SZ720906:SZ720907 ACV720906:ACV720907 AMR720906:AMR720907 AWN720906:AWN720907 BGJ720906:BGJ720907 BQF720906:BQF720907 CAB720906:CAB720907 CJX720906:CJX720907 CTT720906:CTT720907 DDP720906:DDP720907 DNL720906:DNL720907 DXH720906:DXH720907 EHD720906:EHD720907 EQZ720906:EQZ720907 FAV720906:FAV720907 FKR720906:FKR720907 FUN720906:FUN720907 GEJ720906:GEJ720907 GOF720906:GOF720907 GYB720906:GYB720907 HHX720906:HHX720907 HRT720906:HRT720907 IBP720906:IBP720907 ILL720906:ILL720907 IVH720906:IVH720907 JFD720906:JFD720907 JOZ720906:JOZ720907 JYV720906:JYV720907 KIR720906:KIR720907 KSN720906:KSN720907 LCJ720906:LCJ720907 LMF720906:LMF720907 LWB720906:LWB720907 MFX720906:MFX720907 MPT720906:MPT720907 MZP720906:MZP720907 NJL720906:NJL720907 NTH720906:NTH720907 ODD720906:ODD720907 OMZ720906:OMZ720907 OWV720906:OWV720907 PGR720906:PGR720907 PQN720906:PQN720907 QAJ720906:QAJ720907 QKF720906:QKF720907 QUB720906:QUB720907 RDX720906:RDX720907 RNT720906:RNT720907 RXP720906:RXP720907 SHL720906:SHL720907 SRH720906:SRH720907 TBD720906:TBD720907 TKZ720906:TKZ720907 TUV720906:TUV720907 UER720906:UER720907 UON720906:UON720907 UYJ720906:UYJ720907 VIF720906:VIF720907 VSB720906:VSB720907 WBX720906:WBX720907 WLT720906:WLT720907 WVP720906:WVP720907 JD786442:JD786443 SZ786442:SZ786443 ACV786442:ACV786443 AMR786442:AMR786443 AWN786442:AWN786443 BGJ786442:BGJ786443 BQF786442:BQF786443 CAB786442:CAB786443 CJX786442:CJX786443 CTT786442:CTT786443 DDP786442:DDP786443 DNL786442:DNL786443 DXH786442:DXH786443 EHD786442:EHD786443 EQZ786442:EQZ786443 FAV786442:FAV786443 FKR786442:FKR786443 FUN786442:FUN786443 GEJ786442:GEJ786443 GOF786442:GOF786443 GYB786442:GYB786443 HHX786442:HHX786443 HRT786442:HRT786443 IBP786442:IBP786443 ILL786442:ILL786443 IVH786442:IVH786443 JFD786442:JFD786443 JOZ786442:JOZ786443 JYV786442:JYV786443 KIR786442:KIR786443 KSN786442:KSN786443 LCJ786442:LCJ786443 LMF786442:LMF786443 LWB786442:LWB786443 MFX786442:MFX786443 MPT786442:MPT786443 MZP786442:MZP786443 NJL786442:NJL786443 NTH786442:NTH786443 ODD786442:ODD786443 OMZ786442:OMZ786443 OWV786442:OWV786443 PGR786442:PGR786443 PQN786442:PQN786443 QAJ786442:QAJ786443 QKF786442:QKF786443 QUB786442:QUB786443 RDX786442:RDX786443 RNT786442:RNT786443 RXP786442:RXP786443 SHL786442:SHL786443 SRH786442:SRH786443 TBD786442:TBD786443 TKZ786442:TKZ786443 TUV786442:TUV786443 UER786442:UER786443 UON786442:UON786443 UYJ786442:UYJ786443 VIF786442:VIF786443 VSB786442:VSB786443 WBX786442:WBX786443 WLT786442:WLT786443 WVP786442:WVP786443 JD851978:JD851979 SZ851978:SZ851979 ACV851978:ACV851979 AMR851978:AMR851979 AWN851978:AWN851979 BGJ851978:BGJ851979 BQF851978:BQF851979 CAB851978:CAB851979 CJX851978:CJX851979 CTT851978:CTT851979 DDP851978:DDP851979 DNL851978:DNL851979 DXH851978:DXH851979 EHD851978:EHD851979 EQZ851978:EQZ851979 FAV851978:FAV851979 FKR851978:FKR851979 FUN851978:FUN851979 GEJ851978:GEJ851979 GOF851978:GOF851979 GYB851978:GYB851979 HHX851978:HHX851979 HRT851978:HRT851979 IBP851978:IBP851979 ILL851978:ILL851979 IVH851978:IVH851979 JFD851978:JFD851979 JOZ851978:JOZ851979 JYV851978:JYV851979 KIR851978:KIR851979 KSN851978:KSN851979 LCJ851978:LCJ851979 LMF851978:LMF851979 LWB851978:LWB851979 MFX851978:MFX851979 MPT851978:MPT851979 MZP851978:MZP851979 NJL851978:NJL851979 NTH851978:NTH851979 ODD851978:ODD851979 OMZ851978:OMZ851979 OWV851978:OWV851979 PGR851978:PGR851979 PQN851978:PQN851979 QAJ851978:QAJ851979 QKF851978:QKF851979 QUB851978:QUB851979 RDX851978:RDX851979 RNT851978:RNT851979 RXP851978:RXP851979 SHL851978:SHL851979 SRH851978:SRH851979 TBD851978:TBD851979 TKZ851978:TKZ851979 TUV851978:TUV851979 UER851978:UER851979 UON851978:UON851979 UYJ851978:UYJ851979 VIF851978:VIF851979 VSB851978:VSB851979 WBX851978:WBX851979 WLT851978:WLT851979 WVP851978:WVP851979 JD917514:JD917515 SZ917514:SZ917515 ACV917514:ACV917515 AMR917514:AMR917515 AWN917514:AWN917515 BGJ917514:BGJ917515 BQF917514:BQF917515 CAB917514:CAB917515 CJX917514:CJX917515 CTT917514:CTT917515 DDP917514:DDP917515 DNL917514:DNL917515 DXH917514:DXH917515 EHD917514:EHD917515 EQZ917514:EQZ917515 FAV917514:FAV917515 FKR917514:FKR917515 FUN917514:FUN917515 GEJ917514:GEJ917515 GOF917514:GOF917515 GYB917514:GYB917515 HHX917514:HHX917515 HRT917514:HRT917515 IBP917514:IBP917515 ILL917514:ILL917515 IVH917514:IVH917515 JFD917514:JFD917515 JOZ917514:JOZ917515 JYV917514:JYV917515 KIR917514:KIR917515 KSN917514:KSN917515 LCJ917514:LCJ917515 LMF917514:LMF917515 LWB917514:LWB917515 MFX917514:MFX917515 MPT917514:MPT917515 MZP917514:MZP917515 NJL917514:NJL917515 NTH917514:NTH917515 ODD917514:ODD917515 OMZ917514:OMZ917515 OWV917514:OWV917515 PGR917514:PGR917515 PQN917514:PQN917515 QAJ917514:QAJ917515 QKF917514:QKF917515 QUB917514:QUB917515 RDX917514:RDX917515 RNT917514:RNT917515 RXP917514:RXP917515 SHL917514:SHL917515 SRH917514:SRH917515 TBD917514:TBD917515 TKZ917514:TKZ917515 TUV917514:TUV917515 UER917514:UER917515 UON917514:UON917515 UYJ917514:UYJ917515 VIF917514:VIF917515 VSB917514:VSB917515 WBX917514:WBX917515 WLT917514:WLT917515 WVP917514:WVP917515 JD983050:JD983051 SZ983050:SZ983051 ACV983050:ACV983051 AMR983050:AMR983051 AWN983050:AWN983051 BGJ983050:BGJ983051 BQF983050:BQF983051 CAB983050:CAB983051 CJX983050:CJX983051 CTT983050:CTT983051 DDP983050:DDP983051 DNL983050:DNL983051 DXH983050:DXH983051 EHD983050:EHD983051 EQZ983050:EQZ983051 FAV983050:FAV983051 FKR983050:FKR983051 FUN983050:FUN983051 GEJ983050:GEJ983051 GOF983050:GOF983051 GYB983050:GYB983051 HHX983050:HHX983051 HRT983050:HRT983051 IBP983050:IBP983051 ILL983050:ILL983051 IVH983050:IVH983051 JFD983050:JFD983051 JOZ983050:JOZ983051 JYV983050:JYV983051 KIR983050:KIR983051 KSN983050:KSN983051 LCJ983050:LCJ983051 LMF983050:LMF983051 LWB983050:LWB983051 MFX983050:MFX983051 MPT983050:MPT983051 MZP983050:MZP983051 NJL983050:NJL983051 NTH983050:NTH983051 ODD983050:ODD983051 OMZ983050:OMZ983051 OWV983050:OWV983051 PGR983050:PGR983051 PQN983050:PQN983051 QAJ983050:QAJ983051 QKF983050:QKF983051 QUB983050:QUB983051 RDX983050:RDX983051 RNT983050:RNT983051 RXP983050:RXP983051 SHL983050:SHL983051 SRH983050:SRH983051 TBD983050:TBD983051 TKZ983050:TKZ983051 TUV983050:TUV983051 UER983050:UER983051 UON983050:UON983051 UYJ983050:UYJ983051 VIF983050:VIF983051 VSB983050:VSB983051 WBX983050:WBX983051 WLT983050:WLT983051 WVP983050:WVP983051">
      <formula1>"0,2320000"</formula1>
    </dataValidation>
    <dataValidation imeMode="halfAlpha" operator="greaterThan" allowBlank="1" showInputMessage="1" showErrorMessage="1" sqref="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G65546:G65547 IZ65546:IZ65547 SV65546:SV65547 ACR65546:ACR65547 AMN65546:AMN65547 AWJ65546:AWJ65547 BGF65546:BGF65547 BQB65546:BQB65547 BZX65546:BZX65547 CJT65546:CJT65547 CTP65546:CTP65547 DDL65546:DDL65547 DNH65546:DNH65547 DXD65546:DXD65547 EGZ65546:EGZ65547 EQV65546:EQV65547 FAR65546:FAR65547 FKN65546:FKN65547 FUJ65546:FUJ65547 GEF65546:GEF65547 GOB65546:GOB65547 GXX65546:GXX65547 HHT65546:HHT65547 HRP65546:HRP65547 IBL65546:IBL65547 ILH65546:ILH65547 IVD65546:IVD65547 JEZ65546:JEZ65547 JOV65546:JOV65547 JYR65546:JYR65547 KIN65546:KIN65547 KSJ65546:KSJ65547 LCF65546:LCF65547 LMB65546:LMB65547 LVX65546:LVX65547 MFT65546:MFT65547 MPP65546:MPP65547 MZL65546:MZL65547 NJH65546:NJH65547 NTD65546:NTD65547 OCZ65546:OCZ65547 OMV65546:OMV65547 OWR65546:OWR65547 PGN65546:PGN65547 PQJ65546:PQJ65547 QAF65546:QAF65547 QKB65546:QKB65547 QTX65546:QTX65547 RDT65546:RDT65547 RNP65546:RNP65547 RXL65546:RXL65547 SHH65546:SHH65547 SRD65546:SRD65547 TAZ65546:TAZ65547 TKV65546:TKV65547 TUR65546:TUR65547 UEN65546:UEN65547 UOJ65546:UOJ65547 UYF65546:UYF65547 VIB65546:VIB65547 VRX65546:VRX65547 WBT65546:WBT65547 WLP65546:WLP65547 WVL65546:WVL65547 G131082:G131083 IZ131082:IZ131083 SV131082:SV131083 ACR131082:ACR131083 AMN131082:AMN131083 AWJ131082:AWJ131083 BGF131082:BGF131083 BQB131082:BQB131083 BZX131082:BZX131083 CJT131082:CJT131083 CTP131082:CTP131083 DDL131082:DDL131083 DNH131082:DNH131083 DXD131082:DXD131083 EGZ131082:EGZ131083 EQV131082:EQV131083 FAR131082:FAR131083 FKN131082:FKN131083 FUJ131082:FUJ131083 GEF131082:GEF131083 GOB131082:GOB131083 GXX131082:GXX131083 HHT131082:HHT131083 HRP131082:HRP131083 IBL131082:IBL131083 ILH131082:ILH131083 IVD131082:IVD131083 JEZ131082:JEZ131083 JOV131082:JOV131083 JYR131082:JYR131083 KIN131082:KIN131083 KSJ131082:KSJ131083 LCF131082:LCF131083 LMB131082:LMB131083 LVX131082:LVX131083 MFT131082:MFT131083 MPP131082:MPP131083 MZL131082:MZL131083 NJH131082:NJH131083 NTD131082:NTD131083 OCZ131082:OCZ131083 OMV131082:OMV131083 OWR131082:OWR131083 PGN131082:PGN131083 PQJ131082:PQJ131083 QAF131082:QAF131083 QKB131082:QKB131083 QTX131082:QTX131083 RDT131082:RDT131083 RNP131082:RNP131083 RXL131082:RXL131083 SHH131082:SHH131083 SRD131082:SRD131083 TAZ131082:TAZ131083 TKV131082:TKV131083 TUR131082:TUR131083 UEN131082:UEN131083 UOJ131082:UOJ131083 UYF131082:UYF131083 VIB131082:VIB131083 VRX131082:VRX131083 WBT131082:WBT131083 WLP131082:WLP131083 WVL131082:WVL131083 G196618:G196619 IZ196618:IZ196619 SV196618:SV196619 ACR196618:ACR196619 AMN196618:AMN196619 AWJ196618:AWJ196619 BGF196618:BGF196619 BQB196618:BQB196619 BZX196618:BZX196619 CJT196618:CJT196619 CTP196618:CTP196619 DDL196618:DDL196619 DNH196618:DNH196619 DXD196618:DXD196619 EGZ196618:EGZ196619 EQV196618:EQV196619 FAR196618:FAR196619 FKN196618:FKN196619 FUJ196618:FUJ196619 GEF196618:GEF196619 GOB196618:GOB196619 GXX196618:GXX196619 HHT196618:HHT196619 HRP196618:HRP196619 IBL196618:IBL196619 ILH196618:ILH196619 IVD196618:IVD196619 JEZ196618:JEZ196619 JOV196618:JOV196619 JYR196618:JYR196619 KIN196618:KIN196619 KSJ196618:KSJ196619 LCF196618:LCF196619 LMB196618:LMB196619 LVX196618:LVX196619 MFT196618:MFT196619 MPP196618:MPP196619 MZL196618:MZL196619 NJH196618:NJH196619 NTD196618:NTD196619 OCZ196618:OCZ196619 OMV196618:OMV196619 OWR196618:OWR196619 PGN196618:PGN196619 PQJ196618:PQJ196619 QAF196618:QAF196619 QKB196618:QKB196619 QTX196618:QTX196619 RDT196618:RDT196619 RNP196618:RNP196619 RXL196618:RXL196619 SHH196618:SHH196619 SRD196618:SRD196619 TAZ196618:TAZ196619 TKV196618:TKV196619 TUR196618:TUR196619 UEN196618:UEN196619 UOJ196618:UOJ196619 UYF196618:UYF196619 VIB196618:VIB196619 VRX196618:VRX196619 WBT196618:WBT196619 WLP196618:WLP196619 WVL196618:WVL196619 G262154:G262155 IZ262154:IZ262155 SV262154:SV262155 ACR262154:ACR262155 AMN262154:AMN262155 AWJ262154:AWJ262155 BGF262154:BGF262155 BQB262154:BQB262155 BZX262154:BZX262155 CJT262154:CJT262155 CTP262154:CTP262155 DDL262154:DDL262155 DNH262154:DNH262155 DXD262154:DXD262155 EGZ262154:EGZ262155 EQV262154:EQV262155 FAR262154:FAR262155 FKN262154:FKN262155 FUJ262154:FUJ262155 GEF262154:GEF262155 GOB262154:GOB262155 GXX262154:GXX262155 HHT262154:HHT262155 HRP262154:HRP262155 IBL262154:IBL262155 ILH262154:ILH262155 IVD262154:IVD262155 JEZ262154:JEZ262155 JOV262154:JOV262155 JYR262154:JYR262155 KIN262154:KIN262155 KSJ262154:KSJ262155 LCF262154:LCF262155 LMB262154:LMB262155 LVX262154:LVX262155 MFT262154:MFT262155 MPP262154:MPP262155 MZL262154:MZL262155 NJH262154:NJH262155 NTD262154:NTD262155 OCZ262154:OCZ262155 OMV262154:OMV262155 OWR262154:OWR262155 PGN262154:PGN262155 PQJ262154:PQJ262155 QAF262154:QAF262155 QKB262154:QKB262155 QTX262154:QTX262155 RDT262154:RDT262155 RNP262154:RNP262155 RXL262154:RXL262155 SHH262154:SHH262155 SRD262154:SRD262155 TAZ262154:TAZ262155 TKV262154:TKV262155 TUR262154:TUR262155 UEN262154:UEN262155 UOJ262154:UOJ262155 UYF262154:UYF262155 VIB262154:VIB262155 VRX262154:VRX262155 WBT262154:WBT262155 WLP262154:WLP262155 WVL262154:WVL262155 G327690:G327691 IZ327690:IZ327691 SV327690:SV327691 ACR327690:ACR327691 AMN327690:AMN327691 AWJ327690:AWJ327691 BGF327690:BGF327691 BQB327690:BQB327691 BZX327690:BZX327691 CJT327690:CJT327691 CTP327690:CTP327691 DDL327690:DDL327691 DNH327690:DNH327691 DXD327690:DXD327691 EGZ327690:EGZ327691 EQV327690:EQV327691 FAR327690:FAR327691 FKN327690:FKN327691 FUJ327690:FUJ327691 GEF327690:GEF327691 GOB327690:GOB327691 GXX327690:GXX327691 HHT327690:HHT327691 HRP327690:HRP327691 IBL327690:IBL327691 ILH327690:ILH327691 IVD327690:IVD327691 JEZ327690:JEZ327691 JOV327690:JOV327691 JYR327690:JYR327691 KIN327690:KIN327691 KSJ327690:KSJ327691 LCF327690:LCF327691 LMB327690:LMB327691 LVX327690:LVX327691 MFT327690:MFT327691 MPP327690:MPP327691 MZL327690:MZL327691 NJH327690:NJH327691 NTD327690:NTD327691 OCZ327690:OCZ327691 OMV327690:OMV327691 OWR327690:OWR327691 PGN327690:PGN327691 PQJ327690:PQJ327691 QAF327690:QAF327691 QKB327690:QKB327691 QTX327690:QTX327691 RDT327690:RDT327691 RNP327690:RNP327691 RXL327690:RXL327691 SHH327690:SHH327691 SRD327690:SRD327691 TAZ327690:TAZ327691 TKV327690:TKV327691 TUR327690:TUR327691 UEN327690:UEN327691 UOJ327690:UOJ327691 UYF327690:UYF327691 VIB327690:VIB327691 VRX327690:VRX327691 WBT327690:WBT327691 WLP327690:WLP327691 WVL327690:WVL327691 G393226:G393227 IZ393226:IZ393227 SV393226:SV393227 ACR393226:ACR393227 AMN393226:AMN393227 AWJ393226:AWJ393227 BGF393226:BGF393227 BQB393226:BQB393227 BZX393226:BZX393227 CJT393226:CJT393227 CTP393226:CTP393227 DDL393226:DDL393227 DNH393226:DNH393227 DXD393226:DXD393227 EGZ393226:EGZ393227 EQV393226:EQV393227 FAR393226:FAR393227 FKN393226:FKN393227 FUJ393226:FUJ393227 GEF393226:GEF393227 GOB393226:GOB393227 GXX393226:GXX393227 HHT393226:HHT393227 HRP393226:HRP393227 IBL393226:IBL393227 ILH393226:ILH393227 IVD393226:IVD393227 JEZ393226:JEZ393227 JOV393226:JOV393227 JYR393226:JYR393227 KIN393226:KIN393227 KSJ393226:KSJ393227 LCF393226:LCF393227 LMB393226:LMB393227 LVX393226:LVX393227 MFT393226:MFT393227 MPP393226:MPP393227 MZL393226:MZL393227 NJH393226:NJH393227 NTD393226:NTD393227 OCZ393226:OCZ393227 OMV393226:OMV393227 OWR393226:OWR393227 PGN393226:PGN393227 PQJ393226:PQJ393227 QAF393226:QAF393227 QKB393226:QKB393227 QTX393226:QTX393227 RDT393226:RDT393227 RNP393226:RNP393227 RXL393226:RXL393227 SHH393226:SHH393227 SRD393226:SRD393227 TAZ393226:TAZ393227 TKV393226:TKV393227 TUR393226:TUR393227 UEN393226:UEN393227 UOJ393226:UOJ393227 UYF393226:UYF393227 VIB393226:VIB393227 VRX393226:VRX393227 WBT393226:WBT393227 WLP393226:WLP393227 WVL393226:WVL393227 G458762:G458763 IZ458762:IZ458763 SV458762:SV458763 ACR458762:ACR458763 AMN458762:AMN458763 AWJ458762:AWJ458763 BGF458762:BGF458763 BQB458762:BQB458763 BZX458762:BZX458763 CJT458762:CJT458763 CTP458762:CTP458763 DDL458762:DDL458763 DNH458762:DNH458763 DXD458762:DXD458763 EGZ458762:EGZ458763 EQV458762:EQV458763 FAR458762:FAR458763 FKN458762:FKN458763 FUJ458762:FUJ458763 GEF458762:GEF458763 GOB458762:GOB458763 GXX458762:GXX458763 HHT458762:HHT458763 HRP458762:HRP458763 IBL458762:IBL458763 ILH458762:ILH458763 IVD458762:IVD458763 JEZ458762:JEZ458763 JOV458762:JOV458763 JYR458762:JYR458763 KIN458762:KIN458763 KSJ458762:KSJ458763 LCF458762:LCF458763 LMB458762:LMB458763 LVX458762:LVX458763 MFT458762:MFT458763 MPP458762:MPP458763 MZL458762:MZL458763 NJH458762:NJH458763 NTD458762:NTD458763 OCZ458762:OCZ458763 OMV458762:OMV458763 OWR458762:OWR458763 PGN458762:PGN458763 PQJ458762:PQJ458763 QAF458762:QAF458763 QKB458762:QKB458763 QTX458762:QTX458763 RDT458762:RDT458763 RNP458762:RNP458763 RXL458762:RXL458763 SHH458762:SHH458763 SRD458762:SRD458763 TAZ458762:TAZ458763 TKV458762:TKV458763 TUR458762:TUR458763 UEN458762:UEN458763 UOJ458762:UOJ458763 UYF458762:UYF458763 VIB458762:VIB458763 VRX458762:VRX458763 WBT458762:WBT458763 WLP458762:WLP458763 WVL458762:WVL458763 G524298:G524299 IZ524298:IZ524299 SV524298:SV524299 ACR524298:ACR524299 AMN524298:AMN524299 AWJ524298:AWJ524299 BGF524298:BGF524299 BQB524298:BQB524299 BZX524298:BZX524299 CJT524298:CJT524299 CTP524298:CTP524299 DDL524298:DDL524299 DNH524298:DNH524299 DXD524298:DXD524299 EGZ524298:EGZ524299 EQV524298:EQV524299 FAR524298:FAR524299 FKN524298:FKN524299 FUJ524298:FUJ524299 GEF524298:GEF524299 GOB524298:GOB524299 GXX524298:GXX524299 HHT524298:HHT524299 HRP524298:HRP524299 IBL524298:IBL524299 ILH524298:ILH524299 IVD524298:IVD524299 JEZ524298:JEZ524299 JOV524298:JOV524299 JYR524298:JYR524299 KIN524298:KIN524299 KSJ524298:KSJ524299 LCF524298:LCF524299 LMB524298:LMB524299 LVX524298:LVX524299 MFT524298:MFT524299 MPP524298:MPP524299 MZL524298:MZL524299 NJH524298:NJH524299 NTD524298:NTD524299 OCZ524298:OCZ524299 OMV524298:OMV524299 OWR524298:OWR524299 PGN524298:PGN524299 PQJ524298:PQJ524299 QAF524298:QAF524299 QKB524298:QKB524299 QTX524298:QTX524299 RDT524298:RDT524299 RNP524298:RNP524299 RXL524298:RXL524299 SHH524298:SHH524299 SRD524298:SRD524299 TAZ524298:TAZ524299 TKV524298:TKV524299 TUR524298:TUR524299 UEN524298:UEN524299 UOJ524298:UOJ524299 UYF524298:UYF524299 VIB524298:VIB524299 VRX524298:VRX524299 WBT524298:WBT524299 WLP524298:WLP524299 WVL524298:WVL524299 G589834:G589835 IZ589834:IZ589835 SV589834:SV589835 ACR589834:ACR589835 AMN589834:AMN589835 AWJ589834:AWJ589835 BGF589834:BGF589835 BQB589834:BQB589835 BZX589834:BZX589835 CJT589834:CJT589835 CTP589834:CTP589835 DDL589834:DDL589835 DNH589834:DNH589835 DXD589834:DXD589835 EGZ589834:EGZ589835 EQV589834:EQV589835 FAR589834:FAR589835 FKN589834:FKN589835 FUJ589834:FUJ589835 GEF589834:GEF589835 GOB589834:GOB589835 GXX589834:GXX589835 HHT589834:HHT589835 HRP589834:HRP589835 IBL589834:IBL589835 ILH589834:ILH589835 IVD589834:IVD589835 JEZ589834:JEZ589835 JOV589834:JOV589835 JYR589834:JYR589835 KIN589834:KIN589835 KSJ589834:KSJ589835 LCF589834:LCF589835 LMB589834:LMB589835 LVX589834:LVX589835 MFT589834:MFT589835 MPP589834:MPP589835 MZL589834:MZL589835 NJH589834:NJH589835 NTD589834:NTD589835 OCZ589834:OCZ589835 OMV589834:OMV589835 OWR589834:OWR589835 PGN589834:PGN589835 PQJ589834:PQJ589835 QAF589834:QAF589835 QKB589834:QKB589835 QTX589834:QTX589835 RDT589834:RDT589835 RNP589834:RNP589835 RXL589834:RXL589835 SHH589834:SHH589835 SRD589834:SRD589835 TAZ589834:TAZ589835 TKV589834:TKV589835 TUR589834:TUR589835 UEN589834:UEN589835 UOJ589834:UOJ589835 UYF589834:UYF589835 VIB589834:VIB589835 VRX589834:VRX589835 WBT589834:WBT589835 WLP589834:WLP589835 WVL589834:WVL589835 G655370:G655371 IZ655370:IZ655371 SV655370:SV655371 ACR655370:ACR655371 AMN655370:AMN655371 AWJ655370:AWJ655371 BGF655370:BGF655371 BQB655370:BQB655371 BZX655370:BZX655371 CJT655370:CJT655371 CTP655370:CTP655371 DDL655370:DDL655371 DNH655370:DNH655371 DXD655370:DXD655371 EGZ655370:EGZ655371 EQV655370:EQV655371 FAR655370:FAR655371 FKN655370:FKN655371 FUJ655370:FUJ655371 GEF655370:GEF655371 GOB655370:GOB655371 GXX655370:GXX655371 HHT655370:HHT655371 HRP655370:HRP655371 IBL655370:IBL655371 ILH655370:ILH655371 IVD655370:IVD655371 JEZ655370:JEZ655371 JOV655370:JOV655371 JYR655370:JYR655371 KIN655370:KIN655371 KSJ655370:KSJ655371 LCF655370:LCF655371 LMB655370:LMB655371 LVX655370:LVX655371 MFT655370:MFT655371 MPP655370:MPP655371 MZL655370:MZL655371 NJH655370:NJH655371 NTD655370:NTD655371 OCZ655370:OCZ655371 OMV655370:OMV655371 OWR655370:OWR655371 PGN655370:PGN655371 PQJ655370:PQJ655371 QAF655370:QAF655371 QKB655370:QKB655371 QTX655370:QTX655371 RDT655370:RDT655371 RNP655370:RNP655371 RXL655370:RXL655371 SHH655370:SHH655371 SRD655370:SRD655371 TAZ655370:TAZ655371 TKV655370:TKV655371 TUR655370:TUR655371 UEN655370:UEN655371 UOJ655370:UOJ655371 UYF655370:UYF655371 VIB655370:VIB655371 VRX655370:VRX655371 WBT655370:WBT655371 WLP655370:WLP655371 WVL655370:WVL655371 G720906:G720907 IZ720906:IZ720907 SV720906:SV720907 ACR720906:ACR720907 AMN720906:AMN720907 AWJ720906:AWJ720907 BGF720906:BGF720907 BQB720906:BQB720907 BZX720906:BZX720907 CJT720906:CJT720907 CTP720906:CTP720907 DDL720906:DDL720907 DNH720906:DNH720907 DXD720906:DXD720907 EGZ720906:EGZ720907 EQV720906:EQV720907 FAR720906:FAR720907 FKN720906:FKN720907 FUJ720906:FUJ720907 GEF720906:GEF720907 GOB720906:GOB720907 GXX720906:GXX720907 HHT720906:HHT720907 HRP720906:HRP720907 IBL720906:IBL720907 ILH720906:ILH720907 IVD720906:IVD720907 JEZ720906:JEZ720907 JOV720906:JOV720907 JYR720906:JYR720907 KIN720906:KIN720907 KSJ720906:KSJ720907 LCF720906:LCF720907 LMB720906:LMB720907 LVX720906:LVX720907 MFT720906:MFT720907 MPP720906:MPP720907 MZL720906:MZL720907 NJH720906:NJH720907 NTD720906:NTD720907 OCZ720906:OCZ720907 OMV720906:OMV720907 OWR720906:OWR720907 PGN720906:PGN720907 PQJ720906:PQJ720907 QAF720906:QAF720907 QKB720906:QKB720907 QTX720906:QTX720907 RDT720906:RDT720907 RNP720906:RNP720907 RXL720906:RXL720907 SHH720906:SHH720907 SRD720906:SRD720907 TAZ720906:TAZ720907 TKV720906:TKV720907 TUR720906:TUR720907 UEN720906:UEN720907 UOJ720906:UOJ720907 UYF720906:UYF720907 VIB720906:VIB720907 VRX720906:VRX720907 WBT720906:WBT720907 WLP720906:WLP720907 WVL720906:WVL720907 G786442:G786443 IZ786442:IZ786443 SV786442:SV786443 ACR786442:ACR786443 AMN786442:AMN786443 AWJ786442:AWJ786443 BGF786442:BGF786443 BQB786442:BQB786443 BZX786442:BZX786443 CJT786442:CJT786443 CTP786442:CTP786443 DDL786442:DDL786443 DNH786442:DNH786443 DXD786442:DXD786443 EGZ786442:EGZ786443 EQV786442:EQV786443 FAR786442:FAR786443 FKN786442:FKN786443 FUJ786442:FUJ786443 GEF786442:GEF786443 GOB786442:GOB786443 GXX786442:GXX786443 HHT786442:HHT786443 HRP786442:HRP786443 IBL786442:IBL786443 ILH786442:ILH786443 IVD786442:IVD786443 JEZ786442:JEZ786443 JOV786442:JOV786443 JYR786442:JYR786443 KIN786442:KIN786443 KSJ786442:KSJ786443 LCF786442:LCF786443 LMB786442:LMB786443 LVX786442:LVX786443 MFT786442:MFT786443 MPP786442:MPP786443 MZL786442:MZL786443 NJH786442:NJH786443 NTD786442:NTD786443 OCZ786442:OCZ786443 OMV786442:OMV786443 OWR786442:OWR786443 PGN786442:PGN786443 PQJ786442:PQJ786443 QAF786442:QAF786443 QKB786442:QKB786443 QTX786442:QTX786443 RDT786442:RDT786443 RNP786442:RNP786443 RXL786442:RXL786443 SHH786442:SHH786443 SRD786442:SRD786443 TAZ786442:TAZ786443 TKV786442:TKV786443 TUR786442:TUR786443 UEN786442:UEN786443 UOJ786442:UOJ786443 UYF786442:UYF786443 VIB786442:VIB786443 VRX786442:VRX786443 WBT786442:WBT786443 WLP786442:WLP786443 WVL786442:WVL786443 G851978:G851979 IZ851978:IZ851979 SV851978:SV851979 ACR851978:ACR851979 AMN851978:AMN851979 AWJ851978:AWJ851979 BGF851978:BGF851979 BQB851978:BQB851979 BZX851978:BZX851979 CJT851978:CJT851979 CTP851978:CTP851979 DDL851978:DDL851979 DNH851978:DNH851979 DXD851978:DXD851979 EGZ851978:EGZ851979 EQV851978:EQV851979 FAR851978:FAR851979 FKN851978:FKN851979 FUJ851978:FUJ851979 GEF851978:GEF851979 GOB851978:GOB851979 GXX851978:GXX851979 HHT851978:HHT851979 HRP851978:HRP851979 IBL851978:IBL851979 ILH851978:ILH851979 IVD851978:IVD851979 JEZ851978:JEZ851979 JOV851978:JOV851979 JYR851978:JYR851979 KIN851978:KIN851979 KSJ851978:KSJ851979 LCF851978:LCF851979 LMB851978:LMB851979 LVX851978:LVX851979 MFT851978:MFT851979 MPP851978:MPP851979 MZL851978:MZL851979 NJH851978:NJH851979 NTD851978:NTD851979 OCZ851978:OCZ851979 OMV851978:OMV851979 OWR851978:OWR851979 PGN851978:PGN851979 PQJ851978:PQJ851979 QAF851978:QAF851979 QKB851978:QKB851979 QTX851978:QTX851979 RDT851978:RDT851979 RNP851978:RNP851979 RXL851978:RXL851979 SHH851978:SHH851979 SRD851978:SRD851979 TAZ851978:TAZ851979 TKV851978:TKV851979 TUR851978:TUR851979 UEN851978:UEN851979 UOJ851978:UOJ851979 UYF851978:UYF851979 VIB851978:VIB851979 VRX851978:VRX851979 WBT851978:WBT851979 WLP851978:WLP851979 WVL851978:WVL851979 G917514:G917515 IZ917514:IZ917515 SV917514:SV917515 ACR917514:ACR917515 AMN917514:AMN917515 AWJ917514:AWJ917515 BGF917514:BGF917515 BQB917514:BQB917515 BZX917514:BZX917515 CJT917514:CJT917515 CTP917514:CTP917515 DDL917514:DDL917515 DNH917514:DNH917515 DXD917514:DXD917515 EGZ917514:EGZ917515 EQV917514:EQV917515 FAR917514:FAR917515 FKN917514:FKN917515 FUJ917514:FUJ917515 GEF917514:GEF917515 GOB917514:GOB917515 GXX917514:GXX917515 HHT917514:HHT917515 HRP917514:HRP917515 IBL917514:IBL917515 ILH917514:ILH917515 IVD917514:IVD917515 JEZ917514:JEZ917515 JOV917514:JOV917515 JYR917514:JYR917515 KIN917514:KIN917515 KSJ917514:KSJ917515 LCF917514:LCF917515 LMB917514:LMB917515 LVX917514:LVX917515 MFT917514:MFT917515 MPP917514:MPP917515 MZL917514:MZL917515 NJH917514:NJH917515 NTD917514:NTD917515 OCZ917514:OCZ917515 OMV917514:OMV917515 OWR917514:OWR917515 PGN917514:PGN917515 PQJ917514:PQJ917515 QAF917514:QAF917515 QKB917514:QKB917515 QTX917514:QTX917515 RDT917514:RDT917515 RNP917514:RNP917515 RXL917514:RXL917515 SHH917514:SHH917515 SRD917514:SRD917515 TAZ917514:TAZ917515 TKV917514:TKV917515 TUR917514:TUR917515 UEN917514:UEN917515 UOJ917514:UOJ917515 UYF917514:UYF917515 VIB917514:VIB917515 VRX917514:VRX917515 WBT917514:WBT917515 WLP917514:WLP917515 WVL917514:WVL917515 G983050:G983051 IZ983050:IZ983051 SV983050:SV983051 ACR983050:ACR983051 AMN983050:AMN983051 AWJ983050:AWJ983051 BGF983050:BGF983051 BQB983050:BQB983051 BZX983050:BZX983051 CJT983050:CJT983051 CTP983050:CTP983051 DDL983050:DDL983051 DNH983050:DNH983051 DXD983050:DXD983051 EGZ983050:EGZ983051 EQV983050:EQV983051 FAR983050:FAR983051 FKN983050:FKN983051 FUJ983050:FUJ983051 GEF983050:GEF983051 GOB983050:GOB983051 GXX983050:GXX983051 HHT983050:HHT983051 HRP983050:HRP983051 IBL983050:IBL983051 ILH983050:ILH983051 IVD983050:IVD983051 JEZ983050:JEZ983051 JOV983050:JOV983051 JYR983050:JYR983051 KIN983050:KIN983051 KSJ983050:KSJ983051 LCF983050:LCF983051 LMB983050:LMB983051 LVX983050:LVX983051 MFT983050:MFT983051 MPP983050:MPP983051 MZL983050:MZL983051 NJH983050:NJH983051 NTD983050:NTD983051 OCZ983050:OCZ983051 OMV983050:OMV983051 OWR983050:OWR983051 PGN983050:PGN983051 PQJ983050:PQJ983051 QAF983050:QAF983051 QKB983050:QKB983051 QTX983050:QTX983051 RDT983050:RDT983051 RNP983050:RNP983051 RXL983050:RXL983051 SHH983050:SHH983051 SRD983050:SRD983051 TAZ983050:TAZ983051 TKV983050:TKV983051 TUR983050:TUR983051 UEN983050:UEN983051 UOJ983050:UOJ983051 UYF983050:UYF983051 VIB983050:VIB983051 VRX983050:VRX983051 WBT983050:WBT983051 WLP983050:WLP983051 WVL983050:WVL983051 G7:I8 JD7:JE8 SZ7:TA8 ACV7:ACW8 AMR7:AMS8 AWN7:AWO8 BGJ7:BGK8 BQF7:BQG8 CAB7:CAC8 CJX7:CJY8 CTT7:CTU8 DDP7:DDQ8 DNL7:DNM8 DXH7:DXI8 EHD7:EHE8 EQZ7:ERA8 FAV7:FAW8 FKR7:FKS8 FUN7:FUO8 GEJ7:GEK8 GOF7:GOG8 GYB7:GYC8 HHX7:HHY8 HRT7:HRU8 IBP7:IBQ8 ILL7:ILM8 IVH7:IVI8 JFD7:JFE8 JOZ7:JPA8 JYV7:JYW8 KIR7:KIS8 KSN7:KSO8 LCJ7:LCK8 LMF7:LMG8 LWB7:LWC8 MFX7:MFY8 MPT7:MPU8 MZP7:MZQ8 NJL7:NJM8 NTH7:NTI8 ODD7:ODE8 OMZ7:ONA8 OWV7:OWW8 PGR7:PGS8 PQN7:PQO8 QAJ7:QAK8 QKF7:QKG8 QUB7:QUC8 RDX7:RDY8 RNT7:RNU8 RXP7:RXQ8 SHL7:SHM8 SRH7:SRI8 TBD7:TBE8 TKZ7:TLA8 TUV7:TUW8 UER7:UES8 UON7:UOO8 UYJ7:UYK8 VIF7:VIG8 VSB7:VSC8 WBX7:WBY8 WLT7:WLU8 WVP7:WVQ8 I65546:J65547 JE65546:JF65547 TA65546:TB65547 ACW65546:ACX65547 AMS65546:AMT65547 AWO65546:AWP65547 BGK65546:BGL65547 BQG65546:BQH65547 CAC65546:CAD65547 CJY65546:CJZ65547 CTU65546:CTV65547 DDQ65546:DDR65547 DNM65546:DNN65547 DXI65546:DXJ65547 EHE65546:EHF65547 ERA65546:ERB65547 FAW65546:FAX65547 FKS65546:FKT65547 FUO65546:FUP65547 GEK65546:GEL65547 GOG65546:GOH65547 GYC65546:GYD65547 HHY65546:HHZ65547 HRU65546:HRV65547 IBQ65546:IBR65547 ILM65546:ILN65547 IVI65546:IVJ65547 JFE65546:JFF65547 JPA65546:JPB65547 JYW65546:JYX65547 KIS65546:KIT65547 KSO65546:KSP65547 LCK65546:LCL65547 LMG65546:LMH65547 LWC65546:LWD65547 MFY65546:MFZ65547 MPU65546:MPV65547 MZQ65546:MZR65547 NJM65546:NJN65547 NTI65546:NTJ65547 ODE65546:ODF65547 ONA65546:ONB65547 OWW65546:OWX65547 PGS65546:PGT65547 PQO65546:PQP65547 QAK65546:QAL65547 QKG65546:QKH65547 QUC65546:QUD65547 RDY65546:RDZ65547 RNU65546:RNV65547 RXQ65546:RXR65547 SHM65546:SHN65547 SRI65546:SRJ65547 TBE65546:TBF65547 TLA65546:TLB65547 TUW65546:TUX65547 UES65546:UET65547 UOO65546:UOP65547 UYK65546:UYL65547 VIG65546:VIH65547 VSC65546:VSD65547 WBY65546:WBZ65547 WLU65546:WLV65547 WVQ65546:WVR65547 I131082:J131083 JE131082:JF131083 TA131082:TB131083 ACW131082:ACX131083 AMS131082:AMT131083 AWO131082:AWP131083 BGK131082:BGL131083 BQG131082:BQH131083 CAC131082:CAD131083 CJY131082:CJZ131083 CTU131082:CTV131083 DDQ131082:DDR131083 DNM131082:DNN131083 DXI131082:DXJ131083 EHE131082:EHF131083 ERA131082:ERB131083 FAW131082:FAX131083 FKS131082:FKT131083 FUO131082:FUP131083 GEK131082:GEL131083 GOG131082:GOH131083 GYC131082:GYD131083 HHY131082:HHZ131083 HRU131082:HRV131083 IBQ131082:IBR131083 ILM131082:ILN131083 IVI131082:IVJ131083 JFE131082:JFF131083 JPA131082:JPB131083 JYW131082:JYX131083 KIS131082:KIT131083 KSO131082:KSP131083 LCK131082:LCL131083 LMG131082:LMH131083 LWC131082:LWD131083 MFY131082:MFZ131083 MPU131082:MPV131083 MZQ131082:MZR131083 NJM131082:NJN131083 NTI131082:NTJ131083 ODE131082:ODF131083 ONA131082:ONB131083 OWW131082:OWX131083 PGS131082:PGT131083 PQO131082:PQP131083 QAK131082:QAL131083 QKG131082:QKH131083 QUC131082:QUD131083 RDY131082:RDZ131083 RNU131082:RNV131083 RXQ131082:RXR131083 SHM131082:SHN131083 SRI131082:SRJ131083 TBE131082:TBF131083 TLA131082:TLB131083 TUW131082:TUX131083 UES131082:UET131083 UOO131082:UOP131083 UYK131082:UYL131083 VIG131082:VIH131083 VSC131082:VSD131083 WBY131082:WBZ131083 WLU131082:WLV131083 WVQ131082:WVR131083 I196618:J196619 JE196618:JF196619 TA196618:TB196619 ACW196618:ACX196619 AMS196618:AMT196619 AWO196618:AWP196619 BGK196618:BGL196619 BQG196618:BQH196619 CAC196618:CAD196619 CJY196618:CJZ196619 CTU196618:CTV196619 DDQ196618:DDR196619 DNM196618:DNN196619 DXI196618:DXJ196619 EHE196618:EHF196619 ERA196618:ERB196619 FAW196618:FAX196619 FKS196618:FKT196619 FUO196618:FUP196619 GEK196618:GEL196619 GOG196618:GOH196619 GYC196618:GYD196619 HHY196618:HHZ196619 HRU196618:HRV196619 IBQ196618:IBR196619 ILM196618:ILN196619 IVI196618:IVJ196619 JFE196618:JFF196619 JPA196618:JPB196619 JYW196618:JYX196619 KIS196618:KIT196619 KSO196618:KSP196619 LCK196618:LCL196619 LMG196618:LMH196619 LWC196618:LWD196619 MFY196618:MFZ196619 MPU196618:MPV196619 MZQ196618:MZR196619 NJM196618:NJN196619 NTI196618:NTJ196619 ODE196618:ODF196619 ONA196618:ONB196619 OWW196618:OWX196619 PGS196618:PGT196619 PQO196618:PQP196619 QAK196618:QAL196619 QKG196618:QKH196619 QUC196618:QUD196619 RDY196618:RDZ196619 RNU196618:RNV196619 RXQ196618:RXR196619 SHM196618:SHN196619 SRI196618:SRJ196619 TBE196618:TBF196619 TLA196618:TLB196619 TUW196618:TUX196619 UES196618:UET196619 UOO196618:UOP196619 UYK196618:UYL196619 VIG196618:VIH196619 VSC196618:VSD196619 WBY196618:WBZ196619 WLU196618:WLV196619 WVQ196618:WVR196619 I262154:J262155 JE262154:JF262155 TA262154:TB262155 ACW262154:ACX262155 AMS262154:AMT262155 AWO262154:AWP262155 BGK262154:BGL262155 BQG262154:BQH262155 CAC262154:CAD262155 CJY262154:CJZ262155 CTU262154:CTV262155 DDQ262154:DDR262155 DNM262154:DNN262155 DXI262154:DXJ262155 EHE262154:EHF262155 ERA262154:ERB262155 FAW262154:FAX262155 FKS262154:FKT262155 FUO262154:FUP262155 GEK262154:GEL262155 GOG262154:GOH262155 GYC262154:GYD262155 HHY262154:HHZ262155 HRU262154:HRV262155 IBQ262154:IBR262155 ILM262154:ILN262155 IVI262154:IVJ262155 JFE262154:JFF262155 JPA262154:JPB262155 JYW262154:JYX262155 KIS262154:KIT262155 KSO262154:KSP262155 LCK262154:LCL262155 LMG262154:LMH262155 LWC262154:LWD262155 MFY262154:MFZ262155 MPU262154:MPV262155 MZQ262154:MZR262155 NJM262154:NJN262155 NTI262154:NTJ262155 ODE262154:ODF262155 ONA262154:ONB262155 OWW262154:OWX262155 PGS262154:PGT262155 PQO262154:PQP262155 QAK262154:QAL262155 QKG262154:QKH262155 QUC262154:QUD262155 RDY262154:RDZ262155 RNU262154:RNV262155 RXQ262154:RXR262155 SHM262154:SHN262155 SRI262154:SRJ262155 TBE262154:TBF262155 TLA262154:TLB262155 TUW262154:TUX262155 UES262154:UET262155 UOO262154:UOP262155 UYK262154:UYL262155 VIG262154:VIH262155 VSC262154:VSD262155 WBY262154:WBZ262155 WLU262154:WLV262155 WVQ262154:WVR262155 I327690:J327691 JE327690:JF327691 TA327690:TB327691 ACW327690:ACX327691 AMS327690:AMT327691 AWO327690:AWP327691 BGK327690:BGL327691 BQG327690:BQH327691 CAC327690:CAD327691 CJY327690:CJZ327691 CTU327690:CTV327691 DDQ327690:DDR327691 DNM327690:DNN327691 DXI327690:DXJ327691 EHE327690:EHF327691 ERA327690:ERB327691 FAW327690:FAX327691 FKS327690:FKT327691 FUO327690:FUP327691 GEK327690:GEL327691 GOG327690:GOH327691 GYC327690:GYD327691 HHY327690:HHZ327691 HRU327690:HRV327691 IBQ327690:IBR327691 ILM327690:ILN327691 IVI327690:IVJ327691 JFE327690:JFF327691 JPA327690:JPB327691 JYW327690:JYX327691 KIS327690:KIT327691 KSO327690:KSP327691 LCK327690:LCL327691 LMG327690:LMH327691 LWC327690:LWD327691 MFY327690:MFZ327691 MPU327690:MPV327691 MZQ327690:MZR327691 NJM327690:NJN327691 NTI327690:NTJ327691 ODE327690:ODF327691 ONA327690:ONB327691 OWW327690:OWX327691 PGS327690:PGT327691 PQO327690:PQP327691 QAK327690:QAL327691 QKG327690:QKH327691 QUC327690:QUD327691 RDY327690:RDZ327691 RNU327690:RNV327691 RXQ327690:RXR327691 SHM327690:SHN327691 SRI327690:SRJ327691 TBE327690:TBF327691 TLA327690:TLB327691 TUW327690:TUX327691 UES327690:UET327691 UOO327690:UOP327691 UYK327690:UYL327691 VIG327690:VIH327691 VSC327690:VSD327691 WBY327690:WBZ327691 WLU327690:WLV327691 WVQ327690:WVR327691 I393226:J393227 JE393226:JF393227 TA393226:TB393227 ACW393226:ACX393227 AMS393226:AMT393227 AWO393226:AWP393227 BGK393226:BGL393227 BQG393226:BQH393227 CAC393226:CAD393227 CJY393226:CJZ393227 CTU393226:CTV393227 DDQ393226:DDR393227 DNM393226:DNN393227 DXI393226:DXJ393227 EHE393226:EHF393227 ERA393226:ERB393227 FAW393226:FAX393227 FKS393226:FKT393227 FUO393226:FUP393227 GEK393226:GEL393227 GOG393226:GOH393227 GYC393226:GYD393227 HHY393226:HHZ393227 HRU393226:HRV393227 IBQ393226:IBR393227 ILM393226:ILN393227 IVI393226:IVJ393227 JFE393226:JFF393227 JPA393226:JPB393227 JYW393226:JYX393227 KIS393226:KIT393227 KSO393226:KSP393227 LCK393226:LCL393227 LMG393226:LMH393227 LWC393226:LWD393227 MFY393226:MFZ393227 MPU393226:MPV393227 MZQ393226:MZR393227 NJM393226:NJN393227 NTI393226:NTJ393227 ODE393226:ODF393227 ONA393226:ONB393227 OWW393226:OWX393227 PGS393226:PGT393227 PQO393226:PQP393227 QAK393226:QAL393227 QKG393226:QKH393227 QUC393226:QUD393227 RDY393226:RDZ393227 RNU393226:RNV393227 RXQ393226:RXR393227 SHM393226:SHN393227 SRI393226:SRJ393227 TBE393226:TBF393227 TLA393226:TLB393227 TUW393226:TUX393227 UES393226:UET393227 UOO393226:UOP393227 UYK393226:UYL393227 VIG393226:VIH393227 VSC393226:VSD393227 WBY393226:WBZ393227 WLU393226:WLV393227 WVQ393226:WVR393227 I458762:J458763 JE458762:JF458763 TA458762:TB458763 ACW458762:ACX458763 AMS458762:AMT458763 AWO458762:AWP458763 BGK458762:BGL458763 BQG458762:BQH458763 CAC458762:CAD458763 CJY458762:CJZ458763 CTU458762:CTV458763 DDQ458762:DDR458763 DNM458762:DNN458763 DXI458762:DXJ458763 EHE458762:EHF458763 ERA458762:ERB458763 FAW458762:FAX458763 FKS458762:FKT458763 FUO458762:FUP458763 GEK458762:GEL458763 GOG458762:GOH458763 GYC458762:GYD458763 HHY458762:HHZ458763 HRU458762:HRV458763 IBQ458762:IBR458763 ILM458762:ILN458763 IVI458762:IVJ458763 JFE458762:JFF458763 JPA458762:JPB458763 JYW458762:JYX458763 KIS458762:KIT458763 KSO458762:KSP458763 LCK458762:LCL458763 LMG458762:LMH458763 LWC458762:LWD458763 MFY458762:MFZ458763 MPU458762:MPV458763 MZQ458762:MZR458763 NJM458762:NJN458763 NTI458762:NTJ458763 ODE458762:ODF458763 ONA458762:ONB458763 OWW458762:OWX458763 PGS458762:PGT458763 PQO458762:PQP458763 QAK458762:QAL458763 QKG458762:QKH458763 QUC458762:QUD458763 RDY458762:RDZ458763 RNU458762:RNV458763 RXQ458762:RXR458763 SHM458762:SHN458763 SRI458762:SRJ458763 TBE458762:TBF458763 TLA458762:TLB458763 TUW458762:TUX458763 UES458762:UET458763 UOO458762:UOP458763 UYK458762:UYL458763 VIG458762:VIH458763 VSC458762:VSD458763 WBY458762:WBZ458763 WLU458762:WLV458763 WVQ458762:WVR458763 I524298:J524299 JE524298:JF524299 TA524298:TB524299 ACW524298:ACX524299 AMS524298:AMT524299 AWO524298:AWP524299 BGK524298:BGL524299 BQG524298:BQH524299 CAC524298:CAD524299 CJY524298:CJZ524299 CTU524298:CTV524299 DDQ524298:DDR524299 DNM524298:DNN524299 DXI524298:DXJ524299 EHE524298:EHF524299 ERA524298:ERB524299 FAW524298:FAX524299 FKS524298:FKT524299 FUO524298:FUP524299 GEK524298:GEL524299 GOG524298:GOH524299 GYC524298:GYD524299 HHY524298:HHZ524299 HRU524298:HRV524299 IBQ524298:IBR524299 ILM524298:ILN524299 IVI524298:IVJ524299 JFE524298:JFF524299 JPA524298:JPB524299 JYW524298:JYX524299 KIS524298:KIT524299 KSO524298:KSP524299 LCK524298:LCL524299 LMG524298:LMH524299 LWC524298:LWD524299 MFY524298:MFZ524299 MPU524298:MPV524299 MZQ524298:MZR524299 NJM524298:NJN524299 NTI524298:NTJ524299 ODE524298:ODF524299 ONA524298:ONB524299 OWW524298:OWX524299 PGS524298:PGT524299 PQO524298:PQP524299 QAK524298:QAL524299 QKG524298:QKH524299 QUC524298:QUD524299 RDY524298:RDZ524299 RNU524298:RNV524299 RXQ524298:RXR524299 SHM524298:SHN524299 SRI524298:SRJ524299 TBE524298:TBF524299 TLA524298:TLB524299 TUW524298:TUX524299 UES524298:UET524299 UOO524298:UOP524299 UYK524298:UYL524299 VIG524298:VIH524299 VSC524298:VSD524299 WBY524298:WBZ524299 WLU524298:WLV524299 WVQ524298:WVR524299 I589834:J589835 JE589834:JF589835 TA589834:TB589835 ACW589834:ACX589835 AMS589834:AMT589835 AWO589834:AWP589835 BGK589834:BGL589835 BQG589834:BQH589835 CAC589834:CAD589835 CJY589834:CJZ589835 CTU589834:CTV589835 DDQ589834:DDR589835 DNM589834:DNN589835 DXI589834:DXJ589835 EHE589834:EHF589835 ERA589834:ERB589835 FAW589834:FAX589835 FKS589834:FKT589835 FUO589834:FUP589835 GEK589834:GEL589835 GOG589834:GOH589835 GYC589834:GYD589835 HHY589834:HHZ589835 HRU589834:HRV589835 IBQ589834:IBR589835 ILM589834:ILN589835 IVI589834:IVJ589835 JFE589834:JFF589835 JPA589834:JPB589835 JYW589834:JYX589835 KIS589834:KIT589835 KSO589834:KSP589835 LCK589834:LCL589835 LMG589834:LMH589835 LWC589834:LWD589835 MFY589834:MFZ589835 MPU589834:MPV589835 MZQ589834:MZR589835 NJM589834:NJN589835 NTI589834:NTJ589835 ODE589834:ODF589835 ONA589834:ONB589835 OWW589834:OWX589835 PGS589834:PGT589835 PQO589834:PQP589835 QAK589834:QAL589835 QKG589834:QKH589835 QUC589834:QUD589835 RDY589834:RDZ589835 RNU589834:RNV589835 RXQ589834:RXR589835 SHM589834:SHN589835 SRI589834:SRJ589835 TBE589834:TBF589835 TLA589834:TLB589835 TUW589834:TUX589835 UES589834:UET589835 UOO589834:UOP589835 UYK589834:UYL589835 VIG589834:VIH589835 VSC589834:VSD589835 WBY589834:WBZ589835 WLU589834:WLV589835 WVQ589834:WVR589835 I655370:J655371 JE655370:JF655371 TA655370:TB655371 ACW655370:ACX655371 AMS655370:AMT655371 AWO655370:AWP655371 BGK655370:BGL655371 BQG655370:BQH655371 CAC655370:CAD655371 CJY655370:CJZ655371 CTU655370:CTV655371 DDQ655370:DDR655371 DNM655370:DNN655371 DXI655370:DXJ655371 EHE655370:EHF655371 ERA655370:ERB655371 FAW655370:FAX655371 FKS655370:FKT655371 FUO655370:FUP655371 GEK655370:GEL655371 GOG655370:GOH655371 GYC655370:GYD655371 HHY655370:HHZ655371 HRU655370:HRV655371 IBQ655370:IBR655371 ILM655370:ILN655371 IVI655370:IVJ655371 JFE655370:JFF655371 JPA655370:JPB655371 JYW655370:JYX655371 KIS655370:KIT655371 KSO655370:KSP655371 LCK655370:LCL655371 LMG655370:LMH655371 LWC655370:LWD655371 MFY655370:MFZ655371 MPU655370:MPV655371 MZQ655370:MZR655371 NJM655370:NJN655371 NTI655370:NTJ655371 ODE655370:ODF655371 ONA655370:ONB655371 OWW655370:OWX655371 PGS655370:PGT655371 PQO655370:PQP655371 QAK655370:QAL655371 QKG655370:QKH655371 QUC655370:QUD655371 RDY655370:RDZ655371 RNU655370:RNV655371 RXQ655370:RXR655371 SHM655370:SHN655371 SRI655370:SRJ655371 TBE655370:TBF655371 TLA655370:TLB655371 TUW655370:TUX655371 UES655370:UET655371 UOO655370:UOP655371 UYK655370:UYL655371 VIG655370:VIH655371 VSC655370:VSD655371 WBY655370:WBZ655371 WLU655370:WLV655371 WVQ655370:WVR655371 I720906:J720907 JE720906:JF720907 TA720906:TB720907 ACW720906:ACX720907 AMS720906:AMT720907 AWO720906:AWP720907 BGK720906:BGL720907 BQG720906:BQH720907 CAC720906:CAD720907 CJY720906:CJZ720907 CTU720906:CTV720907 DDQ720906:DDR720907 DNM720906:DNN720907 DXI720906:DXJ720907 EHE720906:EHF720907 ERA720906:ERB720907 FAW720906:FAX720907 FKS720906:FKT720907 FUO720906:FUP720907 GEK720906:GEL720907 GOG720906:GOH720907 GYC720906:GYD720907 HHY720906:HHZ720907 HRU720906:HRV720907 IBQ720906:IBR720907 ILM720906:ILN720907 IVI720906:IVJ720907 JFE720906:JFF720907 JPA720906:JPB720907 JYW720906:JYX720907 KIS720906:KIT720907 KSO720906:KSP720907 LCK720906:LCL720907 LMG720906:LMH720907 LWC720906:LWD720907 MFY720906:MFZ720907 MPU720906:MPV720907 MZQ720906:MZR720907 NJM720906:NJN720907 NTI720906:NTJ720907 ODE720906:ODF720907 ONA720906:ONB720907 OWW720906:OWX720907 PGS720906:PGT720907 PQO720906:PQP720907 QAK720906:QAL720907 QKG720906:QKH720907 QUC720906:QUD720907 RDY720906:RDZ720907 RNU720906:RNV720907 RXQ720906:RXR720907 SHM720906:SHN720907 SRI720906:SRJ720907 TBE720906:TBF720907 TLA720906:TLB720907 TUW720906:TUX720907 UES720906:UET720907 UOO720906:UOP720907 UYK720906:UYL720907 VIG720906:VIH720907 VSC720906:VSD720907 WBY720906:WBZ720907 WLU720906:WLV720907 WVQ720906:WVR720907 I786442:J786443 JE786442:JF786443 TA786442:TB786443 ACW786442:ACX786443 AMS786442:AMT786443 AWO786442:AWP786443 BGK786442:BGL786443 BQG786442:BQH786443 CAC786442:CAD786443 CJY786442:CJZ786443 CTU786442:CTV786443 DDQ786442:DDR786443 DNM786442:DNN786443 DXI786442:DXJ786443 EHE786442:EHF786443 ERA786442:ERB786443 FAW786442:FAX786443 FKS786442:FKT786443 FUO786442:FUP786443 GEK786442:GEL786443 GOG786442:GOH786443 GYC786442:GYD786443 HHY786442:HHZ786443 HRU786442:HRV786443 IBQ786442:IBR786443 ILM786442:ILN786443 IVI786442:IVJ786443 JFE786442:JFF786443 JPA786442:JPB786443 JYW786442:JYX786443 KIS786442:KIT786443 KSO786442:KSP786443 LCK786442:LCL786443 LMG786442:LMH786443 LWC786442:LWD786443 MFY786442:MFZ786443 MPU786442:MPV786443 MZQ786442:MZR786443 NJM786442:NJN786443 NTI786442:NTJ786443 ODE786442:ODF786443 ONA786442:ONB786443 OWW786442:OWX786443 PGS786442:PGT786443 PQO786442:PQP786443 QAK786442:QAL786443 QKG786442:QKH786443 QUC786442:QUD786443 RDY786442:RDZ786443 RNU786442:RNV786443 RXQ786442:RXR786443 SHM786442:SHN786443 SRI786442:SRJ786443 TBE786442:TBF786443 TLA786442:TLB786443 TUW786442:TUX786443 UES786442:UET786443 UOO786442:UOP786443 UYK786442:UYL786443 VIG786442:VIH786443 VSC786442:VSD786443 WBY786442:WBZ786443 WLU786442:WLV786443 WVQ786442:WVR786443 I851978:J851979 JE851978:JF851979 TA851978:TB851979 ACW851978:ACX851979 AMS851978:AMT851979 AWO851978:AWP851979 BGK851978:BGL851979 BQG851978:BQH851979 CAC851978:CAD851979 CJY851978:CJZ851979 CTU851978:CTV851979 DDQ851978:DDR851979 DNM851978:DNN851979 DXI851978:DXJ851979 EHE851978:EHF851979 ERA851978:ERB851979 FAW851978:FAX851979 FKS851978:FKT851979 FUO851978:FUP851979 GEK851978:GEL851979 GOG851978:GOH851979 GYC851978:GYD851979 HHY851978:HHZ851979 HRU851978:HRV851979 IBQ851978:IBR851979 ILM851978:ILN851979 IVI851978:IVJ851979 JFE851978:JFF851979 JPA851978:JPB851979 JYW851978:JYX851979 KIS851978:KIT851979 KSO851978:KSP851979 LCK851978:LCL851979 LMG851978:LMH851979 LWC851978:LWD851979 MFY851978:MFZ851979 MPU851978:MPV851979 MZQ851978:MZR851979 NJM851978:NJN851979 NTI851978:NTJ851979 ODE851978:ODF851979 ONA851978:ONB851979 OWW851978:OWX851979 PGS851978:PGT851979 PQO851978:PQP851979 QAK851978:QAL851979 QKG851978:QKH851979 QUC851978:QUD851979 RDY851978:RDZ851979 RNU851978:RNV851979 RXQ851978:RXR851979 SHM851978:SHN851979 SRI851978:SRJ851979 TBE851978:TBF851979 TLA851978:TLB851979 TUW851978:TUX851979 UES851978:UET851979 UOO851978:UOP851979 UYK851978:UYL851979 VIG851978:VIH851979 VSC851978:VSD851979 WBY851978:WBZ851979 WLU851978:WLV851979 WVQ851978:WVR851979 I917514:J917515 JE917514:JF917515 TA917514:TB917515 ACW917514:ACX917515 AMS917514:AMT917515 AWO917514:AWP917515 BGK917514:BGL917515 BQG917514:BQH917515 CAC917514:CAD917515 CJY917514:CJZ917515 CTU917514:CTV917515 DDQ917514:DDR917515 DNM917514:DNN917515 DXI917514:DXJ917515 EHE917514:EHF917515 ERA917514:ERB917515 FAW917514:FAX917515 FKS917514:FKT917515 FUO917514:FUP917515 GEK917514:GEL917515 GOG917514:GOH917515 GYC917514:GYD917515 HHY917514:HHZ917515 HRU917514:HRV917515 IBQ917514:IBR917515 ILM917514:ILN917515 IVI917514:IVJ917515 JFE917514:JFF917515 JPA917514:JPB917515 JYW917514:JYX917515 KIS917514:KIT917515 KSO917514:KSP917515 LCK917514:LCL917515 LMG917514:LMH917515 LWC917514:LWD917515 MFY917514:MFZ917515 MPU917514:MPV917515 MZQ917514:MZR917515 NJM917514:NJN917515 NTI917514:NTJ917515 ODE917514:ODF917515 ONA917514:ONB917515 OWW917514:OWX917515 PGS917514:PGT917515 PQO917514:PQP917515 QAK917514:QAL917515 QKG917514:QKH917515 QUC917514:QUD917515 RDY917514:RDZ917515 RNU917514:RNV917515 RXQ917514:RXR917515 SHM917514:SHN917515 SRI917514:SRJ917515 TBE917514:TBF917515 TLA917514:TLB917515 TUW917514:TUX917515 UES917514:UET917515 UOO917514:UOP917515 UYK917514:UYL917515 VIG917514:VIH917515 VSC917514:VSD917515 WBY917514:WBZ917515 WLU917514:WLV917515 WVQ917514:WVR917515 I983050:J983051 JE983050:JF983051 TA983050:TB983051 ACW983050:ACX983051 AMS983050:AMT983051 AWO983050:AWP983051 BGK983050:BGL983051 BQG983050:BQH983051 CAC983050:CAD983051 CJY983050:CJZ983051 CTU983050:CTV983051 DDQ983050:DDR983051 DNM983050:DNN983051 DXI983050:DXJ983051 EHE983050:EHF983051 ERA983050:ERB983051 FAW983050:FAX983051 FKS983050:FKT983051 FUO983050:FUP983051 GEK983050:GEL983051 GOG983050:GOH983051 GYC983050:GYD983051 HHY983050:HHZ983051 HRU983050:HRV983051 IBQ983050:IBR983051 ILM983050:ILN983051 IVI983050:IVJ983051 JFE983050:JFF983051 JPA983050:JPB983051 JYW983050:JYX983051 KIS983050:KIT983051 KSO983050:KSP983051 LCK983050:LCL983051 LMG983050:LMH983051 LWC983050:LWD983051 MFY983050:MFZ983051 MPU983050:MPV983051 MZQ983050:MZR983051 NJM983050:NJN983051 NTI983050:NTJ983051 ODE983050:ODF983051 ONA983050:ONB983051 OWW983050:OWX983051 PGS983050:PGT983051 PQO983050:PQP983051 QAK983050:QAL983051 QKG983050:QKH983051 QUC983050:QUD983051 RDY983050:RDZ983051 RNU983050:RNV983051 RXQ983050:RXR983051 SHM983050:SHN983051 SRI983050:SRJ983051 TBE983050:TBF983051 TLA983050:TLB983051 TUW983050:TUX983051 UES983050:UET983051 UOO983050:UOP983051 UYK983050:UYL983051 VIG983050:VIH983051 VSC983050:VSD983051 WBY983050:WBZ983051 WLU983050:WLV983051 WVQ983050:WVR983051"/>
    <dataValidation type="list" imeMode="halfAlpha" operator="greaterThan" allowBlank="1" showInputMessage="1" showErrorMessage="1" sqref="JB7:JB8 SX7:SX8 ACT7:ACT8 AMP7:AMP8 AWL7:AWL8 BGH7:BGH8 BQD7:BQD8 BZZ7:BZZ8 CJV7:CJV8 CTR7:CTR8 DDN7:DDN8 DNJ7:DNJ8 DXF7:DXF8 EHB7:EHB8 EQX7:EQX8 FAT7:FAT8 FKP7:FKP8 FUL7:FUL8 GEH7:GEH8 GOD7:GOD8 GXZ7:GXZ8 HHV7:HHV8 HRR7:HRR8 IBN7:IBN8 ILJ7:ILJ8 IVF7:IVF8 JFB7:JFB8 JOX7:JOX8 JYT7:JYT8 KIP7:KIP8 KSL7:KSL8 LCH7:LCH8 LMD7:LMD8 LVZ7:LVZ8 MFV7:MFV8 MPR7:MPR8 MZN7:MZN8 NJJ7:NJJ8 NTF7:NTF8 ODB7:ODB8 OMX7:OMX8 OWT7:OWT8 PGP7:PGP8 PQL7:PQL8 QAH7:QAH8 QKD7:QKD8 QTZ7:QTZ8 RDV7:RDV8 RNR7:RNR8 RXN7:RXN8 SHJ7:SHJ8 SRF7:SRF8 TBB7:TBB8 TKX7:TKX8 TUT7:TUT8 UEP7:UEP8 UOL7:UOL8 UYH7:UYH8 VID7:VID8 VRZ7:VRZ8 WBV7:WBV8 WLR7:WLR8 WVN7:WVN8 JC65546:JC65547 SY65546:SY65547 ACU65546:ACU65547 AMQ65546:AMQ65547 AWM65546:AWM65547 BGI65546:BGI65547 BQE65546:BQE65547 CAA65546:CAA65547 CJW65546:CJW65547 CTS65546:CTS65547 DDO65546:DDO65547 DNK65546:DNK65547 DXG65546:DXG65547 EHC65546:EHC65547 EQY65546:EQY65547 FAU65546:FAU65547 FKQ65546:FKQ65547 FUM65546:FUM65547 GEI65546:GEI65547 GOE65546:GOE65547 GYA65546:GYA65547 HHW65546:HHW65547 HRS65546:HRS65547 IBO65546:IBO65547 ILK65546:ILK65547 IVG65546:IVG65547 JFC65546:JFC65547 JOY65546:JOY65547 JYU65546:JYU65547 KIQ65546:KIQ65547 KSM65546:KSM65547 LCI65546:LCI65547 LME65546:LME65547 LWA65546:LWA65547 MFW65546:MFW65547 MPS65546:MPS65547 MZO65546:MZO65547 NJK65546:NJK65547 NTG65546:NTG65547 ODC65546:ODC65547 OMY65546:OMY65547 OWU65546:OWU65547 PGQ65546:PGQ65547 PQM65546:PQM65547 QAI65546:QAI65547 QKE65546:QKE65547 QUA65546:QUA65547 RDW65546:RDW65547 RNS65546:RNS65547 RXO65546:RXO65547 SHK65546:SHK65547 SRG65546:SRG65547 TBC65546:TBC65547 TKY65546:TKY65547 TUU65546:TUU65547 UEQ65546:UEQ65547 UOM65546:UOM65547 UYI65546:UYI65547 VIE65546:VIE65547 VSA65546:VSA65547 WBW65546:WBW65547 WLS65546:WLS65547 WVO65546:WVO65547 JC131082:JC131083 SY131082:SY131083 ACU131082:ACU131083 AMQ131082:AMQ131083 AWM131082:AWM131083 BGI131082:BGI131083 BQE131082:BQE131083 CAA131082:CAA131083 CJW131082:CJW131083 CTS131082:CTS131083 DDO131082:DDO131083 DNK131082:DNK131083 DXG131082:DXG131083 EHC131082:EHC131083 EQY131082:EQY131083 FAU131082:FAU131083 FKQ131082:FKQ131083 FUM131082:FUM131083 GEI131082:GEI131083 GOE131082:GOE131083 GYA131082:GYA131083 HHW131082:HHW131083 HRS131082:HRS131083 IBO131082:IBO131083 ILK131082:ILK131083 IVG131082:IVG131083 JFC131082:JFC131083 JOY131082:JOY131083 JYU131082:JYU131083 KIQ131082:KIQ131083 KSM131082:KSM131083 LCI131082:LCI131083 LME131082:LME131083 LWA131082:LWA131083 MFW131082:MFW131083 MPS131082:MPS131083 MZO131082:MZO131083 NJK131082:NJK131083 NTG131082:NTG131083 ODC131082:ODC131083 OMY131082:OMY131083 OWU131082:OWU131083 PGQ131082:PGQ131083 PQM131082:PQM131083 QAI131082:QAI131083 QKE131082:QKE131083 QUA131082:QUA131083 RDW131082:RDW131083 RNS131082:RNS131083 RXO131082:RXO131083 SHK131082:SHK131083 SRG131082:SRG131083 TBC131082:TBC131083 TKY131082:TKY131083 TUU131082:TUU131083 UEQ131082:UEQ131083 UOM131082:UOM131083 UYI131082:UYI131083 VIE131082:VIE131083 VSA131082:VSA131083 WBW131082:WBW131083 WLS131082:WLS131083 WVO131082:WVO131083 JC196618:JC196619 SY196618:SY196619 ACU196618:ACU196619 AMQ196618:AMQ196619 AWM196618:AWM196619 BGI196618:BGI196619 BQE196618:BQE196619 CAA196618:CAA196619 CJW196618:CJW196619 CTS196618:CTS196619 DDO196618:DDO196619 DNK196618:DNK196619 DXG196618:DXG196619 EHC196618:EHC196619 EQY196618:EQY196619 FAU196618:FAU196619 FKQ196618:FKQ196619 FUM196618:FUM196619 GEI196618:GEI196619 GOE196618:GOE196619 GYA196618:GYA196619 HHW196618:HHW196619 HRS196618:HRS196619 IBO196618:IBO196619 ILK196618:ILK196619 IVG196618:IVG196619 JFC196618:JFC196619 JOY196618:JOY196619 JYU196618:JYU196619 KIQ196618:KIQ196619 KSM196618:KSM196619 LCI196618:LCI196619 LME196618:LME196619 LWA196618:LWA196619 MFW196618:MFW196619 MPS196618:MPS196619 MZO196618:MZO196619 NJK196618:NJK196619 NTG196618:NTG196619 ODC196618:ODC196619 OMY196618:OMY196619 OWU196618:OWU196619 PGQ196618:PGQ196619 PQM196618:PQM196619 QAI196618:QAI196619 QKE196618:QKE196619 QUA196618:QUA196619 RDW196618:RDW196619 RNS196618:RNS196619 RXO196618:RXO196619 SHK196618:SHK196619 SRG196618:SRG196619 TBC196618:TBC196619 TKY196618:TKY196619 TUU196618:TUU196619 UEQ196618:UEQ196619 UOM196618:UOM196619 UYI196618:UYI196619 VIE196618:VIE196619 VSA196618:VSA196619 WBW196618:WBW196619 WLS196618:WLS196619 WVO196618:WVO196619 JC262154:JC262155 SY262154:SY262155 ACU262154:ACU262155 AMQ262154:AMQ262155 AWM262154:AWM262155 BGI262154:BGI262155 BQE262154:BQE262155 CAA262154:CAA262155 CJW262154:CJW262155 CTS262154:CTS262155 DDO262154:DDO262155 DNK262154:DNK262155 DXG262154:DXG262155 EHC262154:EHC262155 EQY262154:EQY262155 FAU262154:FAU262155 FKQ262154:FKQ262155 FUM262154:FUM262155 GEI262154:GEI262155 GOE262154:GOE262155 GYA262154:GYA262155 HHW262154:HHW262155 HRS262154:HRS262155 IBO262154:IBO262155 ILK262154:ILK262155 IVG262154:IVG262155 JFC262154:JFC262155 JOY262154:JOY262155 JYU262154:JYU262155 KIQ262154:KIQ262155 KSM262154:KSM262155 LCI262154:LCI262155 LME262154:LME262155 LWA262154:LWA262155 MFW262154:MFW262155 MPS262154:MPS262155 MZO262154:MZO262155 NJK262154:NJK262155 NTG262154:NTG262155 ODC262154:ODC262155 OMY262154:OMY262155 OWU262154:OWU262155 PGQ262154:PGQ262155 PQM262154:PQM262155 QAI262154:QAI262155 QKE262154:QKE262155 QUA262154:QUA262155 RDW262154:RDW262155 RNS262154:RNS262155 RXO262154:RXO262155 SHK262154:SHK262155 SRG262154:SRG262155 TBC262154:TBC262155 TKY262154:TKY262155 TUU262154:TUU262155 UEQ262154:UEQ262155 UOM262154:UOM262155 UYI262154:UYI262155 VIE262154:VIE262155 VSA262154:VSA262155 WBW262154:WBW262155 WLS262154:WLS262155 WVO262154:WVO262155 JC327690:JC327691 SY327690:SY327691 ACU327690:ACU327691 AMQ327690:AMQ327691 AWM327690:AWM327691 BGI327690:BGI327691 BQE327690:BQE327691 CAA327690:CAA327691 CJW327690:CJW327691 CTS327690:CTS327691 DDO327690:DDO327691 DNK327690:DNK327691 DXG327690:DXG327691 EHC327690:EHC327691 EQY327690:EQY327691 FAU327690:FAU327691 FKQ327690:FKQ327691 FUM327690:FUM327691 GEI327690:GEI327691 GOE327690:GOE327691 GYA327690:GYA327691 HHW327690:HHW327691 HRS327690:HRS327691 IBO327690:IBO327691 ILK327690:ILK327691 IVG327690:IVG327691 JFC327690:JFC327691 JOY327690:JOY327691 JYU327690:JYU327691 KIQ327690:KIQ327691 KSM327690:KSM327691 LCI327690:LCI327691 LME327690:LME327691 LWA327690:LWA327691 MFW327690:MFW327691 MPS327690:MPS327691 MZO327690:MZO327691 NJK327690:NJK327691 NTG327690:NTG327691 ODC327690:ODC327691 OMY327690:OMY327691 OWU327690:OWU327691 PGQ327690:PGQ327691 PQM327690:PQM327691 QAI327690:QAI327691 QKE327690:QKE327691 QUA327690:QUA327691 RDW327690:RDW327691 RNS327690:RNS327691 RXO327690:RXO327691 SHK327690:SHK327691 SRG327690:SRG327691 TBC327690:TBC327691 TKY327690:TKY327691 TUU327690:TUU327691 UEQ327690:UEQ327691 UOM327690:UOM327691 UYI327690:UYI327691 VIE327690:VIE327691 VSA327690:VSA327691 WBW327690:WBW327691 WLS327690:WLS327691 WVO327690:WVO327691 JC393226:JC393227 SY393226:SY393227 ACU393226:ACU393227 AMQ393226:AMQ393227 AWM393226:AWM393227 BGI393226:BGI393227 BQE393226:BQE393227 CAA393226:CAA393227 CJW393226:CJW393227 CTS393226:CTS393227 DDO393226:DDO393227 DNK393226:DNK393227 DXG393226:DXG393227 EHC393226:EHC393227 EQY393226:EQY393227 FAU393226:FAU393227 FKQ393226:FKQ393227 FUM393226:FUM393227 GEI393226:GEI393227 GOE393226:GOE393227 GYA393226:GYA393227 HHW393226:HHW393227 HRS393226:HRS393227 IBO393226:IBO393227 ILK393226:ILK393227 IVG393226:IVG393227 JFC393226:JFC393227 JOY393226:JOY393227 JYU393226:JYU393227 KIQ393226:KIQ393227 KSM393226:KSM393227 LCI393226:LCI393227 LME393226:LME393227 LWA393226:LWA393227 MFW393226:MFW393227 MPS393226:MPS393227 MZO393226:MZO393227 NJK393226:NJK393227 NTG393226:NTG393227 ODC393226:ODC393227 OMY393226:OMY393227 OWU393226:OWU393227 PGQ393226:PGQ393227 PQM393226:PQM393227 QAI393226:QAI393227 QKE393226:QKE393227 QUA393226:QUA393227 RDW393226:RDW393227 RNS393226:RNS393227 RXO393226:RXO393227 SHK393226:SHK393227 SRG393226:SRG393227 TBC393226:TBC393227 TKY393226:TKY393227 TUU393226:TUU393227 UEQ393226:UEQ393227 UOM393226:UOM393227 UYI393226:UYI393227 VIE393226:VIE393227 VSA393226:VSA393227 WBW393226:WBW393227 WLS393226:WLS393227 WVO393226:WVO393227 JC458762:JC458763 SY458762:SY458763 ACU458762:ACU458763 AMQ458762:AMQ458763 AWM458762:AWM458763 BGI458762:BGI458763 BQE458762:BQE458763 CAA458762:CAA458763 CJW458762:CJW458763 CTS458762:CTS458763 DDO458762:DDO458763 DNK458762:DNK458763 DXG458762:DXG458763 EHC458762:EHC458763 EQY458762:EQY458763 FAU458762:FAU458763 FKQ458762:FKQ458763 FUM458762:FUM458763 GEI458762:GEI458763 GOE458762:GOE458763 GYA458762:GYA458763 HHW458762:HHW458763 HRS458762:HRS458763 IBO458762:IBO458763 ILK458762:ILK458763 IVG458762:IVG458763 JFC458762:JFC458763 JOY458762:JOY458763 JYU458762:JYU458763 KIQ458762:KIQ458763 KSM458762:KSM458763 LCI458762:LCI458763 LME458762:LME458763 LWA458762:LWA458763 MFW458762:MFW458763 MPS458762:MPS458763 MZO458762:MZO458763 NJK458762:NJK458763 NTG458762:NTG458763 ODC458762:ODC458763 OMY458762:OMY458763 OWU458762:OWU458763 PGQ458762:PGQ458763 PQM458762:PQM458763 QAI458762:QAI458763 QKE458762:QKE458763 QUA458762:QUA458763 RDW458762:RDW458763 RNS458762:RNS458763 RXO458762:RXO458763 SHK458762:SHK458763 SRG458762:SRG458763 TBC458762:TBC458763 TKY458762:TKY458763 TUU458762:TUU458763 UEQ458762:UEQ458763 UOM458762:UOM458763 UYI458762:UYI458763 VIE458762:VIE458763 VSA458762:VSA458763 WBW458762:WBW458763 WLS458762:WLS458763 WVO458762:WVO458763 JC524298:JC524299 SY524298:SY524299 ACU524298:ACU524299 AMQ524298:AMQ524299 AWM524298:AWM524299 BGI524298:BGI524299 BQE524298:BQE524299 CAA524298:CAA524299 CJW524298:CJW524299 CTS524298:CTS524299 DDO524298:DDO524299 DNK524298:DNK524299 DXG524298:DXG524299 EHC524298:EHC524299 EQY524298:EQY524299 FAU524298:FAU524299 FKQ524298:FKQ524299 FUM524298:FUM524299 GEI524298:GEI524299 GOE524298:GOE524299 GYA524298:GYA524299 HHW524298:HHW524299 HRS524298:HRS524299 IBO524298:IBO524299 ILK524298:ILK524299 IVG524298:IVG524299 JFC524298:JFC524299 JOY524298:JOY524299 JYU524298:JYU524299 KIQ524298:KIQ524299 KSM524298:KSM524299 LCI524298:LCI524299 LME524298:LME524299 LWA524298:LWA524299 MFW524298:MFW524299 MPS524298:MPS524299 MZO524298:MZO524299 NJK524298:NJK524299 NTG524298:NTG524299 ODC524298:ODC524299 OMY524298:OMY524299 OWU524298:OWU524299 PGQ524298:PGQ524299 PQM524298:PQM524299 QAI524298:QAI524299 QKE524298:QKE524299 QUA524298:QUA524299 RDW524298:RDW524299 RNS524298:RNS524299 RXO524298:RXO524299 SHK524298:SHK524299 SRG524298:SRG524299 TBC524298:TBC524299 TKY524298:TKY524299 TUU524298:TUU524299 UEQ524298:UEQ524299 UOM524298:UOM524299 UYI524298:UYI524299 VIE524298:VIE524299 VSA524298:VSA524299 WBW524298:WBW524299 WLS524298:WLS524299 WVO524298:WVO524299 JC589834:JC589835 SY589834:SY589835 ACU589834:ACU589835 AMQ589834:AMQ589835 AWM589834:AWM589835 BGI589834:BGI589835 BQE589834:BQE589835 CAA589834:CAA589835 CJW589834:CJW589835 CTS589834:CTS589835 DDO589834:DDO589835 DNK589834:DNK589835 DXG589834:DXG589835 EHC589834:EHC589835 EQY589834:EQY589835 FAU589834:FAU589835 FKQ589834:FKQ589835 FUM589834:FUM589835 GEI589834:GEI589835 GOE589834:GOE589835 GYA589834:GYA589835 HHW589834:HHW589835 HRS589834:HRS589835 IBO589834:IBO589835 ILK589834:ILK589835 IVG589834:IVG589835 JFC589834:JFC589835 JOY589834:JOY589835 JYU589834:JYU589835 KIQ589834:KIQ589835 KSM589834:KSM589835 LCI589834:LCI589835 LME589834:LME589835 LWA589834:LWA589835 MFW589834:MFW589835 MPS589834:MPS589835 MZO589834:MZO589835 NJK589834:NJK589835 NTG589834:NTG589835 ODC589834:ODC589835 OMY589834:OMY589835 OWU589834:OWU589835 PGQ589834:PGQ589835 PQM589834:PQM589835 QAI589834:QAI589835 QKE589834:QKE589835 QUA589834:QUA589835 RDW589834:RDW589835 RNS589834:RNS589835 RXO589834:RXO589835 SHK589834:SHK589835 SRG589834:SRG589835 TBC589834:TBC589835 TKY589834:TKY589835 TUU589834:TUU589835 UEQ589834:UEQ589835 UOM589834:UOM589835 UYI589834:UYI589835 VIE589834:VIE589835 VSA589834:VSA589835 WBW589834:WBW589835 WLS589834:WLS589835 WVO589834:WVO589835 JC655370:JC655371 SY655370:SY655371 ACU655370:ACU655371 AMQ655370:AMQ655371 AWM655370:AWM655371 BGI655370:BGI655371 BQE655370:BQE655371 CAA655370:CAA655371 CJW655370:CJW655371 CTS655370:CTS655371 DDO655370:DDO655371 DNK655370:DNK655371 DXG655370:DXG655371 EHC655370:EHC655371 EQY655370:EQY655371 FAU655370:FAU655371 FKQ655370:FKQ655371 FUM655370:FUM655371 GEI655370:GEI655371 GOE655370:GOE655371 GYA655370:GYA655371 HHW655370:HHW655371 HRS655370:HRS655371 IBO655370:IBO655371 ILK655370:ILK655371 IVG655370:IVG655371 JFC655370:JFC655371 JOY655370:JOY655371 JYU655370:JYU655371 KIQ655370:KIQ655371 KSM655370:KSM655371 LCI655370:LCI655371 LME655370:LME655371 LWA655370:LWA655371 MFW655370:MFW655371 MPS655370:MPS655371 MZO655370:MZO655371 NJK655370:NJK655371 NTG655370:NTG655371 ODC655370:ODC655371 OMY655370:OMY655371 OWU655370:OWU655371 PGQ655370:PGQ655371 PQM655370:PQM655371 QAI655370:QAI655371 QKE655370:QKE655371 QUA655370:QUA655371 RDW655370:RDW655371 RNS655370:RNS655371 RXO655370:RXO655371 SHK655370:SHK655371 SRG655370:SRG655371 TBC655370:TBC655371 TKY655370:TKY655371 TUU655370:TUU655371 UEQ655370:UEQ655371 UOM655370:UOM655371 UYI655370:UYI655371 VIE655370:VIE655371 VSA655370:VSA655371 WBW655370:WBW655371 WLS655370:WLS655371 WVO655370:WVO655371 JC720906:JC720907 SY720906:SY720907 ACU720906:ACU720907 AMQ720906:AMQ720907 AWM720906:AWM720907 BGI720906:BGI720907 BQE720906:BQE720907 CAA720906:CAA720907 CJW720906:CJW720907 CTS720906:CTS720907 DDO720906:DDO720907 DNK720906:DNK720907 DXG720906:DXG720907 EHC720906:EHC720907 EQY720906:EQY720907 FAU720906:FAU720907 FKQ720906:FKQ720907 FUM720906:FUM720907 GEI720906:GEI720907 GOE720906:GOE720907 GYA720906:GYA720907 HHW720906:HHW720907 HRS720906:HRS720907 IBO720906:IBO720907 ILK720906:ILK720907 IVG720906:IVG720907 JFC720906:JFC720907 JOY720906:JOY720907 JYU720906:JYU720907 KIQ720906:KIQ720907 KSM720906:KSM720907 LCI720906:LCI720907 LME720906:LME720907 LWA720906:LWA720907 MFW720906:MFW720907 MPS720906:MPS720907 MZO720906:MZO720907 NJK720906:NJK720907 NTG720906:NTG720907 ODC720906:ODC720907 OMY720906:OMY720907 OWU720906:OWU720907 PGQ720906:PGQ720907 PQM720906:PQM720907 QAI720906:QAI720907 QKE720906:QKE720907 QUA720906:QUA720907 RDW720906:RDW720907 RNS720906:RNS720907 RXO720906:RXO720907 SHK720906:SHK720907 SRG720906:SRG720907 TBC720906:TBC720907 TKY720906:TKY720907 TUU720906:TUU720907 UEQ720906:UEQ720907 UOM720906:UOM720907 UYI720906:UYI720907 VIE720906:VIE720907 VSA720906:VSA720907 WBW720906:WBW720907 WLS720906:WLS720907 WVO720906:WVO720907 JC786442:JC786443 SY786442:SY786443 ACU786442:ACU786443 AMQ786442:AMQ786443 AWM786442:AWM786443 BGI786442:BGI786443 BQE786442:BQE786443 CAA786442:CAA786443 CJW786442:CJW786443 CTS786442:CTS786443 DDO786442:DDO786443 DNK786442:DNK786443 DXG786442:DXG786443 EHC786442:EHC786443 EQY786442:EQY786443 FAU786442:FAU786443 FKQ786442:FKQ786443 FUM786442:FUM786443 GEI786442:GEI786443 GOE786442:GOE786443 GYA786442:GYA786443 HHW786442:HHW786443 HRS786442:HRS786443 IBO786442:IBO786443 ILK786442:ILK786443 IVG786442:IVG786443 JFC786442:JFC786443 JOY786442:JOY786443 JYU786442:JYU786443 KIQ786442:KIQ786443 KSM786442:KSM786443 LCI786442:LCI786443 LME786442:LME786443 LWA786442:LWA786443 MFW786442:MFW786443 MPS786442:MPS786443 MZO786442:MZO786443 NJK786442:NJK786443 NTG786442:NTG786443 ODC786442:ODC786443 OMY786442:OMY786443 OWU786442:OWU786443 PGQ786442:PGQ786443 PQM786442:PQM786443 QAI786442:QAI786443 QKE786442:QKE786443 QUA786442:QUA786443 RDW786442:RDW786443 RNS786442:RNS786443 RXO786442:RXO786443 SHK786442:SHK786443 SRG786442:SRG786443 TBC786442:TBC786443 TKY786442:TKY786443 TUU786442:TUU786443 UEQ786442:UEQ786443 UOM786442:UOM786443 UYI786442:UYI786443 VIE786442:VIE786443 VSA786442:VSA786443 WBW786442:WBW786443 WLS786442:WLS786443 WVO786442:WVO786443 JC851978:JC851979 SY851978:SY851979 ACU851978:ACU851979 AMQ851978:AMQ851979 AWM851978:AWM851979 BGI851978:BGI851979 BQE851978:BQE851979 CAA851978:CAA851979 CJW851978:CJW851979 CTS851978:CTS851979 DDO851978:DDO851979 DNK851978:DNK851979 DXG851978:DXG851979 EHC851978:EHC851979 EQY851978:EQY851979 FAU851978:FAU851979 FKQ851978:FKQ851979 FUM851978:FUM851979 GEI851978:GEI851979 GOE851978:GOE851979 GYA851978:GYA851979 HHW851978:HHW851979 HRS851978:HRS851979 IBO851978:IBO851979 ILK851978:ILK851979 IVG851978:IVG851979 JFC851978:JFC851979 JOY851978:JOY851979 JYU851978:JYU851979 KIQ851978:KIQ851979 KSM851978:KSM851979 LCI851978:LCI851979 LME851978:LME851979 LWA851978:LWA851979 MFW851978:MFW851979 MPS851978:MPS851979 MZO851978:MZO851979 NJK851978:NJK851979 NTG851978:NTG851979 ODC851978:ODC851979 OMY851978:OMY851979 OWU851978:OWU851979 PGQ851978:PGQ851979 PQM851978:PQM851979 QAI851978:QAI851979 QKE851978:QKE851979 QUA851978:QUA851979 RDW851978:RDW851979 RNS851978:RNS851979 RXO851978:RXO851979 SHK851978:SHK851979 SRG851978:SRG851979 TBC851978:TBC851979 TKY851978:TKY851979 TUU851978:TUU851979 UEQ851978:UEQ851979 UOM851978:UOM851979 UYI851978:UYI851979 VIE851978:VIE851979 VSA851978:VSA851979 WBW851978:WBW851979 WLS851978:WLS851979 WVO851978:WVO851979 JC917514:JC917515 SY917514:SY917515 ACU917514:ACU917515 AMQ917514:AMQ917515 AWM917514:AWM917515 BGI917514:BGI917515 BQE917514:BQE917515 CAA917514:CAA917515 CJW917514:CJW917515 CTS917514:CTS917515 DDO917514:DDO917515 DNK917514:DNK917515 DXG917514:DXG917515 EHC917514:EHC917515 EQY917514:EQY917515 FAU917514:FAU917515 FKQ917514:FKQ917515 FUM917514:FUM917515 GEI917514:GEI917515 GOE917514:GOE917515 GYA917514:GYA917515 HHW917514:HHW917515 HRS917514:HRS917515 IBO917514:IBO917515 ILK917514:ILK917515 IVG917514:IVG917515 JFC917514:JFC917515 JOY917514:JOY917515 JYU917514:JYU917515 KIQ917514:KIQ917515 KSM917514:KSM917515 LCI917514:LCI917515 LME917514:LME917515 LWA917514:LWA917515 MFW917514:MFW917515 MPS917514:MPS917515 MZO917514:MZO917515 NJK917514:NJK917515 NTG917514:NTG917515 ODC917514:ODC917515 OMY917514:OMY917515 OWU917514:OWU917515 PGQ917514:PGQ917515 PQM917514:PQM917515 QAI917514:QAI917515 QKE917514:QKE917515 QUA917514:QUA917515 RDW917514:RDW917515 RNS917514:RNS917515 RXO917514:RXO917515 SHK917514:SHK917515 SRG917514:SRG917515 TBC917514:TBC917515 TKY917514:TKY917515 TUU917514:TUU917515 UEQ917514:UEQ917515 UOM917514:UOM917515 UYI917514:UYI917515 VIE917514:VIE917515 VSA917514:VSA917515 WBW917514:WBW917515 WLS917514:WLS917515 WVO917514:WVO917515 JC983050:JC983051 SY983050:SY983051 ACU983050:ACU983051 AMQ983050:AMQ983051 AWM983050:AWM983051 BGI983050:BGI983051 BQE983050:BQE983051 CAA983050:CAA983051 CJW983050:CJW983051 CTS983050:CTS983051 DDO983050:DDO983051 DNK983050:DNK983051 DXG983050:DXG983051 EHC983050:EHC983051 EQY983050:EQY983051 FAU983050:FAU983051 FKQ983050:FKQ983051 FUM983050:FUM983051 GEI983050:GEI983051 GOE983050:GOE983051 GYA983050:GYA983051 HHW983050:HHW983051 HRS983050:HRS983051 IBO983050:IBO983051 ILK983050:ILK983051 IVG983050:IVG983051 JFC983050:JFC983051 JOY983050:JOY983051 JYU983050:JYU983051 KIQ983050:KIQ983051 KSM983050:KSM983051 LCI983050:LCI983051 LME983050:LME983051 LWA983050:LWA983051 MFW983050:MFW983051 MPS983050:MPS983051 MZO983050:MZO983051 NJK983050:NJK983051 NTG983050:NTG983051 ODC983050:ODC983051 OMY983050:OMY983051 OWU983050:OWU983051 PGQ983050:PGQ983051 PQM983050:PQM983051 QAI983050:QAI983051 QKE983050:QKE983051 QUA983050:QUA983051 RDW983050:RDW983051 RNS983050:RNS983051 RXO983050:RXO983051 SHK983050:SHK983051 SRG983050:SRG983051 TBC983050:TBC983051 TKY983050:TKY983051 TUU983050:TUU983051 UEQ983050:UEQ983051 UOM983050:UOM983051 UYI983050:UYI983051 VIE983050:VIE983051 VSA983050:VSA983051 WBW983050:WBW983051 WLS983050:WLS983051 WVO983050:WVO983051">
      <formula1>"0,310000"</formula1>
    </dataValidation>
    <dataValidation type="list" imeMode="halfAlpha" operator="greaterThan" allowBlank="1" showInputMessage="1" showErrorMessage="1" sqref="JA7:JA8 SW7:SW8 ACS7:ACS8 AMO7:AMO8 AWK7:AWK8 BGG7:BGG8 BQC7:BQC8 BZY7:BZY8 CJU7:CJU8 CTQ7:CTQ8 DDM7:DDM8 DNI7:DNI8 DXE7:DXE8 EHA7:EHA8 EQW7:EQW8 FAS7:FAS8 FKO7:FKO8 FUK7:FUK8 GEG7:GEG8 GOC7:GOC8 GXY7:GXY8 HHU7:HHU8 HRQ7:HRQ8 IBM7:IBM8 ILI7:ILI8 IVE7:IVE8 JFA7:JFA8 JOW7:JOW8 JYS7:JYS8 KIO7:KIO8 KSK7:KSK8 LCG7:LCG8 LMC7:LMC8 LVY7:LVY8 MFU7:MFU8 MPQ7:MPQ8 MZM7:MZM8 NJI7:NJI8 NTE7:NTE8 ODA7:ODA8 OMW7:OMW8 OWS7:OWS8 PGO7:PGO8 PQK7:PQK8 QAG7:QAG8 QKC7:QKC8 QTY7:QTY8 RDU7:RDU8 RNQ7:RNQ8 RXM7:RXM8 SHI7:SHI8 SRE7:SRE8 TBA7:TBA8 TKW7:TKW8 TUS7:TUS8 UEO7:UEO8 UOK7:UOK8 UYG7:UYG8 VIC7:VIC8 VRY7:VRY8 WBU7:WBU8 WLQ7:WLQ8 WVM7:WVM8 JB65546:JB65547 SX65546:SX65547 ACT65546:ACT65547 AMP65546:AMP65547 AWL65546:AWL65547 BGH65546:BGH65547 BQD65546:BQD65547 BZZ65546:BZZ65547 CJV65546:CJV65547 CTR65546:CTR65547 DDN65546:DDN65547 DNJ65546:DNJ65547 DXF65546:DXF65547 EHB65546:EHB65547 EQX65546:EQX65547 FAT65546:FAT65547 FKP65546:FKP65547 FUL65546:FUL65547 GEH65546:GEH65547 GOD65546:GOD65547 GXZ65546:GXZ65547 HHV65546:HHV65547 HRR65546:HRR65547 IBN65546:IBN65547 ILJ65546:ILJ65547 IVF65546:IVF65547 JFB65546:JFB65547 JOX65546:JOX65547 JYT65546:JYT65547 KIP65546:KIP65547 KSL65546:KSL65547 LCH65546:LCH65547 LMD65546:LMD65547 LVZ65546:LVZ65547 MFV65546:MFV65547 MPR65546:MPR65547 MZN65546:MZN65547 NJJ65546:NJJ65547 NTF65546:NTF65547 ODB65546:ODB65547 OMX65546:OMX65547 OWT65546:OWT65547 PGP65546:PGP65547 PQL65546:PQL65547 QAH65546:QAH65547 QKD65546:QKD65547 QTZ65546:QTZ65547 RDV65546:RDV65547 RNR65546:RNR65547 RXN65546:RXN65547 SHJ65546:SHJ65547 SRF65546:SRF65547 TBB65546:TBB65547 TKX65546:TKX65547 TUT65546:TUT65547 UEP65546:UEP65547 UOL65546:UOL65547 UYH65546:UYH65547 VID65546:VID65547 VRZ65546:VRZ65547 WBV65546:WBV65547 WLR65546:WLR65547 WVN65546:WVN65547 JB131082:JB131083 SX131082:SX131083 ACT131082:ACT131083 AMP131082:AMP131083 AWL131082:AWL131083 BGH131082:BGH131083 BQD131082:BQD131083 BZZ131082:BZZ131083 CJV131082:CJV131083 CTR131082:CTR131083 DDN131082:DDN131083 DNJ131082:DNJ131083 DXF131082:DXF131083 EHB131082:EHB131083 EQX131082:EQX131083 FAT131082:FAT131083 FKP131082:FKP131083 FUL131082:FUL131083 GEH131082:GEH131083 GOD131082:GOD131083 GXZ131082:GXZ131083 HHV131082:HHV131083 HRR131082:HRR131083 IBN131082:IBN131083 ILJ131082:ILJ131083 IVF131082:IVF131083 JFB131082:JFB131083 JOX131082:JOX131083 JYT131082:JYT131083 KIP131082:KIP131083 KSL131082:KSL131083 LCH131082:LCH131083 LMD131082:LMD131083 LVZ131082:LVZ131083 MFV131082:MFV131083 MPR131082:MPR131083 MZN131082:MZN131083 NJJ131082:NJJ131083 NTF131082:NTF131083 ODB131082:ODB131083 OMX131082:OMX131083 OWT131082:OWT131083 PGP131082:PGP131083 PQL131082:PQL131083 QAH131082:QAH131083 QKD131082:QKD131083 QTZ131082:QTZ131083 RDV131082:RDV131083 RNR131082:RNR131083 RXN131082:RXN131083 SHJ131082:SHJ131083 SRF131082:SRF131083 TBB131082:TBB131083 TKX131082:TKX131083 TUT131082:TUT131083 UEP131082:UEP131083 UOL131082:UOL131083 UYH131082:UYH131083 VID131082:VID131083 VRZ131082:VRZ131083 WBV131082:WBV131083 WLR131082:WLR131083 WVN131082:WVN131083 JB196618:JB196619 SX196618:SX196619 ACT196618:ACT196619 AMP196618:AMP196619 AWL196618:AWL196619 BGH196618:BGH196619 BQD196618:BQD196619 BZZ196618:BZZ196619 CJV196618:CJV196619 CTR196618:CTR196619 DDN196618:DDN196619 DNJ196618:DNJ196619 DXF196618:DXF196619 EHB196618:EHB196619 EQX196618:EQX196619 FAT196618:FAT196619 FKP196618:FKP196619 FUL196618:FUL196619 GEH196618:GEH196619 GOD196618:GOD196619 GXZ196618:GXZ196619 HHV196618:HHV196619 HRR196618:HRR196619 IBN196618:IBN196619 ILJ196618:ILJ196619 IVF196618:IVF196619 JFB196618:JFB196619 JOX196618:JOX196619 JYT196618:JYT196619 KIP196618:KIP196619 KSL196618:KSL196619 LCH196618:LCH196619 LMD196618:LMD196619 LVZ196618:LVZ196619 MFV196618:MFV196619 MPR196618:MPR196619 MZN196618:MZN196619 NJJ196618:NJJ196619 NTF196618:NTF196619 ODB196618:ODB196619 OMX196618:OMX196619 OWT196618:OWT196619 PGP196618:PGP196619 PQL196618:PQL196619 QAH196618:QAH196619 QKD196618:QKD196619 QTZ196618:QTZ196619 RDV196618:RDV196619 RNR196618:RNR196619 RXN196618:RXN196619 SHJ196618:SHJ196619 SRF196618:SRF196619 TBB196618:TBB196619 TKX196618:TKX196619 TUT196618:TUT196619 UEP196618:UEP196619 UOL196618:UOL196619 UYH196618:UYH196619 VID196618:VID196619 VRZ196618:VRZ196619 WBV196618:WBV196619 WLR196618:WLR196619 WVN196618:WVN196619 JB262154:JB262155 SX262154:SX262155 ACT262154:ACT262155 AMP262154:AMP262155 AWL262154:AWL262155 BGH262154:BGH262155 BQD262154:BQD262155 BZZ262154:BZZ262155 CJV262154:CJV262155 CTR262154:CTR262155 DDN262154:DDN262155 DNJ262154:DNJ262155 DXF262154:DXF262155 EHB262154:EHB262155 EQX262154:EQX262155 FAT262154:FAT262155 FKP262154:FKP262155 FUL262154:FUL262155 GEH262154:GEH262155 GOD262154:GOD262155 GXZ262154:GXZ262155 HHV262154:HHV262155 HRR262154:HRR262155 IBN262154:IBN262155 ILJ262154:ILJ262155 IVF262154:IVF262155 JFB262154:JFB262155 JOX262154:JOX262155 JYT262154:JYT262155 KIP262154:KIP262155 KSL262154:KSL262155 LCH262154:LCH262155 LMD262154:LMD262155 LVZ262154:LVZ262155 MFV262154:MFV262155 MPR262154:MPR262155 MZN262154:MZN262155 NJJ262154:NJJ262155 NTF262154:NTF262155 ODB262154:ODB262155 OMX262154:OMX262155 OWT262154:OWT262155 PGP262154:PGP262155 PQL262154:PQL262155 QAH262154:QAH262155 QKD262154:QKD262155 QTZ262154:QTZ262155 RDV262154:RDV262155 RNR262154:RNR262155 RXN262154:RXN262155 SHJ262154:SHJ262155 SRF262154:SRF262155 TBB262154:TBB262155 TKX262154:TKX262155 TUT262154:TUT262155 UEP262154:UEP262155 UOL262154:UOL262155 UYH262154:UYH262155 VID262154:VID262155 VRZ262154:VRZ262155 WBV262154:WBV262155 WLR262154:WLR262155 WVN262154:WVN262155 JB327690:JB327691 SX327690:SX327691 ACT327690:ACT327691 AMP327690:AMP327691 AWL327690:AWL327691 BGH327690:BGH327691 BQD327690:BQD327691 BZZ327690:BZZ327691 CJV327690:CJV327691 CTR327690:CTR327691 DDN327690:DDN327691 DNJ327690:DNJ327691 DXF327690:DXF327691 EHB327690:EHB327691 EQX327690:EQX327691 FAT327690:FAT327691 FKP327690:FKP327691 FUL327690:FUL327691 GEH327690:GEH327691 GOD327690:GOD327691 GXZ327690:GXZ327691 HHV327690:HHV327691 HRR327690:HRR327691 IBN327690:IBN327691 ILJ327690:ILJ327691 IVF327690:IVF327691 JFB327690:JFB327691 JOX327690:JOX327691 JYT327690:JYT327691 KIP327690:KIP327691 KSL327690:KSL327691 LCH327690:LCH327691 LMD327690:LMD327691 LVZ327690:LVZ327691 MFV327690:MFV327691 MPR327690:MPR327691 MZN327690:MZN327691 NJJ327690:NJJ327691 NTF327690:NTF327691 ODB327690:ODB327691 OMX327690:OMX327691 OWT327690:OWT327691 PGP327690:PGP327691 PQL327690:PQL327691 QAH327690:QAH327691 QKD327690:QKD327691 QTZ327690:QTZ327691 RDV327690:RDV327691 RNR327690:RNR327691 RXN327690:RXN327691 SHJ327690:SHJ327691 SRF327690:SRF327691 TBB327690:TBB327691 TKX327690:TKX327691 TUT327690:TUT327691 UEP327690:UEP327691 UOL327690:UOL327691 UYH327690:UYH327691 VID327690:VID327691 VRZ327690:VRZ327691 WBV327690:WBV327691 WLR327690:WLR327691 WVN327690:WVN327691 JB393226:JB393227 SX393226:SX393227 ACT393226:ACT393227 AMP393226:AMP393227 AWL393226:AWL393227 BGH393226:BGH393227 BQD393226:BQD393227 BZZ393226:BZZ393227 CJV393226:CJV393227 CTR393226:CTR393227 DDN393226:DDN393227 DNJ393226:DNJ393227 DXF393226:DXF393227 EHB393226:EHB393227 EQX393226:EQX393227 FAT393226:FAT393227 FKP393226:FKP393227 FUL393226:FUL393227 GEH393226:GEH393227 GOD393226:GOD393227 GXZ393226:GXZ393227 HHV393226:HHV393227 HRR393226:HRR393227 IBN393226:IBN393227 ILJ393226:ILJ393227 IVF393226:IVF393227 JFB393226:JFB393227 JOX393226:JOX393227 JYT393226:JYT393227 KIP393226:KIP393227 KSL393226:KSL393227 LCH393226:LCH393227 LMD393226:LMD393227 LVZ393226:LVZ393227 MFV393226:MFV393227 MPR393226:MPR393227 MZN393226:MZN393227 NJJ393226:NJJ393227 NTF393226:NTF393227 ODB393226:ODB393227 OMX393226:OMX393227 OWT393226:OWT393227 PGP393226:PGP393227 PQL393226:PQL393227 QAH393226:QAH393227 QKD393226:QKD393227 QTZ393226:QTZ393227 RDV393226:RDV393227 RNR393226:RNR393227 RXN393226:RXN393227 SHJ393226:SHJ393227 SRF393226:SRF393227 TBB393226:TBB393227 TKX393226:TKX393227 TUT393226:TUT393227 UEP393226:UEP393227 UOL393226:UOL393227 UYH393226:UYH393227 VID393226:VID393227 VRZ393226:VRZ393227 WBV393226:WBV393227 WLR393226:WLR393227 WVN393226:WVN393227 JB458762:JB458763 SX458762:SX458763 ACT458762:ACT458763 AMP458762:AMP458763 AWL458762:AWL458763 BGH458762:BGH458763 BQD458762:BQD458763 BZZ458762:BZZ458763 CJV458762:CJV458763 CTR458762:CTR458763 DDN458762:DDN458763 DNJ458762:DNJ458763 DXF458762:DXF458763 EHB458762:EHB458763 EQX458762:EQX458763 FAT458762:FAT458763 FKP458762:FKP458763 FUL458762:FUL458763 GEH458762:GEH458763 GOD458762:GOD458763 GXZ458762:GXZ458763 HHV458762:HHV458763 HRR458762:HRR458763 IBN458762:IBN458763 ILJ458762:ILJ458763 IVF458762:IVF458763 JFB458762:JFB458763 JOX458762:JOX458763 JYT458762:JYT458763 KIP458762:KIP458763 KSL458762:KSL458763 LCH458762:LCH458763 LMD458762:LMD458763 LVZ458762:LVZ458763 MFV458762:MFV458763 MPR458762:MPR458763 MZN458762:MZN458763 NJJ458762:NJJ458763 NTF458762:NTF458763 ODB458762:ODB458763 OMX458762:OMX458763 OWT458762:OWT458763 PGP458762:PGP458763 PQL458762:PQL458763 QAH458762:QAH458763 QKD458762:QKD458763 QTZ458762:QTZ458763 RDV458762:RDV458763 RNR458762:RNR458763 RXN458762:RXN458763 SHJ458762:SHJ458763 SRF458762:SRF458763 TBB458762:TBB458763 TKX458762:TKX458763 TUT458762:TUT458763 UEP458762:UEP458763 UOL458762:UOL458763 UYH458762:UYH458763 VID458762:VID458763 VRZ458762:VRZ458763 WBV458762:WBV458763 WLR458762:WLR458763 WVN458762:WVN458763 JB524298:JB524299 SX524298:SX524299 ACT524298:ACT524299 AMP524298:AMP524299 AWL524298:AWL524299 BGH524298:BGH524299 BQD524298:BQD524299 BZZ524298:BZZ524299 CJV524298:CJV524299 CTR524298:CTR524299 DDN524298:DDN524299 DNJ524298:DNJ524299 DXF524298:DXF524299 EHB524298:EHB524299 EQX524298:EQX524299 FAT524298:FAT524299 FKP524298:FKP524299 FUL524298:FUL524299 GEH524298:GEH524299 GOD524298:GOD524299 GXZ524298:GXZ524299 HHV524298:HHV524299 HRR524298:HRR524299 IBN524298:IBN524299 ILJ524298:ILJ524299 IVF524298:IVF524299 JFB524298:JFB524299 JOX524298:JOX524299 JYT524298:JYT524299 KIP524298:KIP524299 KSL524298:KSL524299 LCH524298:LCH524299 LMD524298:LMD524299 LVZ524298:LVZ524299 MFV524298:MFV524299 MPR524298:MPR524299 MZN524298:MZN524299 NJJ524298:NJJ524299 NTF524298:NTF524299 ODB524298:ODB524299 OMX524298:OMX524299 OWT524298:OWT524299 PGP524298:PGP524299 PQL524298:PQL524299 QAH524298:QAH524299 QKD524298:QKD524299 QTZ524298:QTZ524299 RDV524298:RDV524299 RNR524298:RNR524299 RXN524298:RXN524299 SHJ524298:SHJ524299 SRF524298:SRF524299 TBB524298:TBB524299 TKX524298:TKX524299 TUT524298:TUT524299 UEP524298:UEP524299 UOL524298:UOL524299 UYH524298:UYH524299 VID524298:VID524299 VRZ524298:VRZ524299 WBV524298:WBV524299 WLR524298:WLR524299 WVN524298:WVN524299 JB589834:JB589835 SX589834:SX589835 ACT589834:ACT589835 AMP589834:AMP589835 AWL589834:AWL589835 BGH589834:BGH589835 BQD589834:BQD589835 BZZ589834:BZZ589835 CJV589834:CJV589835 CTR589834:CTR589835 DDN589834:DDN589835 DNJ589834:DNJ589835 DXF589834:DXF589835 EHB589834:EHB589835 EQX589834:EQX589835 FAT589834:FAT589835 FKP589834:FKP589835 FUL589834:FUL589835 GEH589834:GEH589835 GOD589834:GOD589835 GXZ589834:GXZ589835 HHV589834:HHV589835 HRR589834:HRR589835 IBN589834:IBN589835 ILJ589834:ILJ589835 IVF589834:IVF589835 JFB589834:JFB589835 JOX589834:JOX589835 JYT589834:JYT589835 KIP589834:KIP589835 KSL589834:KSL589835 LCH589834:LCH589835 LMD589834:LMD589835 LVZ589834:LVZ589835 MFV589834:MFV589835 MPR589834:MPR589835 MZN589834:MZN589835 NJJ589834:NJJ589835 NTF589834:NTF589835 ODB589834:ODB589835 OMX589834:OMX589835 OWT589834:OWT589835 PGP589834:PGP589835 PQL589834:PQL589835 QAH589834:QAH589835 QKD589834:QKD589835 QTZ589834:QTZ589835 RDV589834:RDV589835 RNR589834:RNR589835 RXN589834:RXN589835 SHJ589834:SHJ589835 SRF589834:SRF589835 TBB589834:TBB589835 TKX589834:TKX589835 TUT589834:TUT589835 UEP589834:UEP589835 UOL589834:UOL589835 UYH589834:UYH589835 VID589834:VID589835 VRZ589834:VRZ589835 WBV589834:WBV589835 WLR589834:WLR589835 WVN589834:WVN589835 JB655370:JB655371 SX655370:SX655371 ACT655370:ACT655371 AMP655370:AMP655371 AWL655370:AWL655371 BGH655370:BGH655371 BQD655370:BQD655371 BZZ655370:BZZ655371 CJV655370:CJV655371 CTR655370:CTR655371 DDN655370:DDN655371 DNJ655370:DNJ655371 DXF655370:DXF655371 EHB655370:EHB655371 EQX655370:EQX655371 FAT655370:FAT655371 FKP655370:FKP655371 FUL655370:FUL655371 GEH655370:GEH655371 GOD655370:GOD655371 GXZ655370:GXZ655371 HHV655370:HHV655371 HRR655370:HRR655371 IBN655370:IBN655371 ILJ655370:ILJ655371 IVF655370:IVF655371 JFB655370:JFB655371 JOX655370:JOX655371 JYT655370:JYT655371 KIP655370:KIP655371 KSL655370:KSL655371 LCH655370:LCH655371 LMD655370:LMD655371 LVZ655370:LVZ655371 MFV655370:MFV655371 MPR655370:MPR655371 MZN655370:MZN655371 NJJ655370:NJJ655371 NTF655370:NTF655371 ODB655370:ODB655371 OMX655370:OMX655371 OWT655370:OWT655371 PGP655370:PGP655371 PQL655370:PQL655371 QAH655370:QAH655371 QKD655370:QKD655371 QTZ655370:QTZ655371 RDV655370:RDV655371 RNR655370:RNR655371 RXN655370:RXN655371 SHJ655370:SHJ655371 SRF655370:SRF655371 TBB655370:TBB655371 TKX655370:TKX655371 TUT655370:TUT655371 UEP655370:UEP655371 UOL655370:UOL655371 UYH655370:UYH655371 VID655370:VID655371 VRZ655370:VRZ655371 WBV655370:WBV655371 WLR655370:WLR655371 WVN655370:WVN655371 JB720906:JB720907 SX720906:SX720907 ACT720906:ACT720907 AMP720906:AMP720907 AWL720906:AWL720907 BGH720906:BGH720907 BQD720906:BQD720907 BZZ720906:BZZ720907 CJV720906:CJV720907 CTR720906:CTR720907 DDN720906:DDN720907 DNJ720906:DNJ720907 DXF720906:DXF720907 EHB720906:EHB720907 EQX720906:EQX720907 FAT720906:FAT720907 FKP720906:FKP720907 FUL720906:FUL720907 GEH720906:GEH720907 GOD720906:GOD720907 GXZ720906:GXZ720907 HHV720906:HHV720907 HRR720906:HRR720907 IBN720906:IBN720907 ILJ720906:ILJ720907 IVF720906:IVF720907 JFB720906:JFB720907 JOX720906:JOX720907 JYT720906:JYT720907 KIP720906:KIP720907 KSL720906:KSL720907 LCH720906:LCH720907 LMD720906:LMD720907 LVZ720906:LVZ720907 MFV720906:MFV720907 MPR720906:MPR720907 MZN720906:MZN720907 NJJ720906:NJJ720907 NTF720906:NTF720907 ODB720906:ODB720907 OMX720906:OMX720907 OWT720906:OWT720907 PGP720906:PGP720907 PQL720906:PQL720907 QAH720906:QAH720907 QKD720906:QKD720907 QTZ720906:QTZ720907 RDV720906:RDV720907 RNR720906:RNR720907 RXN720906:RXN720907 SHJ720906:SHJ720907 SRF720906:SRF720907 TBB720906:TBB720907 TKX720906:TKX720907 TUT720906:TUT720907 UEP720906:UEP720907 UOL720906:UOL720907 UYH720906:UYH720907 VID720906:VID720907 VRZ720906:VRZ720907 WBV720906:WBV720907 WLR720906:WLR720907 WVN720906:WVN720907 JB786442:JB786443 SX786442:SX786443 ACT786442:ACT786443 AMP786442:AMP786443 AWL786442:AWL786443 BGH786442:BGH786443 BQD786442:BQD786443 BZZ786442:BZZ786443 CJV786442:CJV786443 CTR786442:CTR786443 DDN786442:DDN786443 DNJ786442:DNJ786443 DXF786442:DXF786443 EHB786442:EHB786443 EQX786442:EQX786443 FAT786442:FAT786443 FKP786442:FKP786443 FUL786442:FUL786443 GEH786442:GEH786443 GOD786442:GOD786443 GXZ786442:GXZ786443 HHV786442:HHV786443 HRR786442:HRR786443 IBN786442:IBN786443 ILJ786442:ILJ786443 IVF786442:IVF786443 JFB786442:JFB786443 JOX786442:JOX786443 JYT786442:JYT786443 KIP786442:KIP786443 KSL786442:KSL786443 LCH786442:LCH786443 LMD786442:LMD786443 LVZ786442:LVZ786443 MFV786442:MFV786443 MPR786442:MPR786443 MZN786442:MZN786443 NJJ786442:NJJ786443 NTF786442:NTF786443 ODB786442:ODB786443 OMX786442:OMX786443 OWT786442:OWT786443 PGP786442:PGP786443 PQL786442:PQL786443 QAH786442:QAH786443 QKD786442:QKD786443 QTZ786442:QTZ786443 RDV786442:RDV786443 RNR786442:RNR786443 RXN786442:RXN786443 SHJ786442:SHJ786443 SRF786442:SRF786443 TBB786442:TBB786443 TKX786442:TKX786443 TUT786442:TUT786443 UEP786442:UEP786443 UOL786442:UOL786443 UYH786442:UYH786443 VID786442:VID786443 VRZ786442:VRZ786443 WBV786442:WBV786443 WLR786442:WLR786443 WVN786442:WVN786443 JB851978:JB851979 SX851978:SX851979 ACT851978:ACT851979 AMP851978:AMP851979 AWL851978:AWL851979 BGH851978:BGH851979 BQD851978:BQD851979 BZZ851978:BZZ851979 CJV851978:CJV851979 CTR851978:CTR851979 DDN851978:DDN851979 DNJ851978:DNJ851979 DXF851978:DXF851979 EHB851978:EHB851979 EQX851978:EQX851979 FAT851978:FAT851979 FKP851978:FKP851979 FUL851978:FUL851979 GEH851978:GEH851979 GOD851978:GOD851979 GXZ851978:GXZ851979 HHV851978:HHV851979 HRR851978:HRR851979 IBN851978:IBN851979 ILJ851978:ILJ851979 IVF851978:IVF851979 JFB851978:JFB851979 JOX851978:JOX851979 JYT851978:JYT851979 KIP851978:KIP851979 KSL851978:KSL851979 LCH851978:LCH851979 LMD851978:LMD851979 LVZ851978:LVZ851979 MFV851978:MFV851979 MPR851978:MPR851979 MZN851978:MZN851979 NJJ851978:NJJ851979 NTF851978:NTF851979 ODB851978:ODB851979 OMX851978:OMX851979 OWT851978:OWT851979 PGP851978:PGP851979 PQL851978:PQL851979 QAH851978:QAH851979 QKD851978:QKD851979 QTZ851978:QTZ851979 RDV851978:RDV851979 RNR851978:RNR851979 RXN851978:RXN851979 SHJ851978:SHJ851979 SRF851978:SRF851979 TBB851978:TBB851979 TKX851978:TKX851979 TUT851978:TUT851979 UEP851978:UEP851979 UOL851978:UOL851979 UYH851978:UYH851979 VID851978:VID851979 VRZ851978:VRZ851979 WBV851978:WBV851979 WLR851978:WLR851979 WVN851978:WVN851979 JB917514:JB917515 SX917514:SX917515 ACT917514:ACT917515 AMP917514:AMP917515 AWL917514:AWL917515 BGH917514:BGH917515 BQD917514:BQD917515 BZZ917514:BZZ917515 CJV917514:CJV917515 CTR917514:CTR917515 DDN917514:DDN917515 DNJ917514:DNJ917515 DXF917514:DXF917515 EHB917514:EHB917515 EQX917514:EQX917515 FAT917514:FAT917515 FKP917514:FKP917515 FUL917514:FUL917515 GEH917514:GEH917515 GOD917514:GOD917515 GXZ917514:GXZ917515 HHV917514:HHV917515 HRR917514:HRR917515 IBN917514:IBN917515 ILJ917514:ILJ917515 IVF917514:IVF917515 JFB917514:JFB917515 JOX917514:JOX917515 JYT917514:JYT917515 KIP917514:KIP917515 KSL917514:KSL917515 LCH917514:LCH917515 LMD917514:LMD917515 LVZ917514:LVZ917515 MFV917514:MFV917515 MPR917514:MPR917515 MZN917514:MZN917515 NJJ917514:NJJ917515 NTF917514:NTF917515 ODB917514:ODB917515 OMX917514:OMX917515 OWT917514:OWT917515 PGP917514:PGP917515 PQL917514:PQL917515 QAH917514:QAH917515 QKD917514:QKD917515 QTZ917514:QTZ917515 RDV917514:RDV917515 RNR917514:RNR917515 RXN917514:RXN917515 SHJ917514:SHJ917515 SRF917514:SRF917515 TBB917514:TBB917515 TKX917514:TKX917515 TUT917514:TUT917515 UEP917514:UEP917515 UOL917514:UOL917515 UYH917514:UYH917515 VID917514:VID917515 VRZ917514:VRZ917515 WBV917514:WBV917515 WLR917514:WLR917515 WVN917514:WVN917515 JB983050:JB983051 SX983050:SX983051 ACT983050:ACT983051 AMP983050:AMP983051 AWL983050:AWL983051 BGH983050:BGH983051 BQD983050:BQD983051 BZZ983050:BZZ983051 CJV983050:CJV983051 CTR983050:CTR983051 DDN983050:DDN983051 DNJ983050:DNJ983051 DXF983050:DXF983051 EHB983050:EHB983051 EQX983050:EQX983051 FAT983050:FAT983051 FKP983050:FKP983051 FUL983050:FUL983051 GEH983050:GEH983051 GOD983050:GOD983051 GXZ983050:GXZ983051 HHV983050:HHV983051 HRR983050:HRR983051 IBN983050:IBN983051 ILJ983050:ILJ983051 IVF983050:IVF983051 JFB983050:JFB983051 JOX983050:JOX983051 JYT983050:JYT983051 KIP983050:KIP983051 KSL983050:KSL983051 LCH983050:LCH983051 LMD983050:LMD983051 LVZ983050:LVZ983051 MFV983050:MFV983051 MPR983050:MPR983051 MZN983050:MZN983051 NJJ983050:NJJ983051 NTF983050:NTF983051 ODB983050:ODB983051 OMX983050:OMX983051 OWT983050:OWT983051 PGP983050:PGP983051 PQL983050:PQL983051 QAH983050:QAH983051 QKD983050:QKD983051 QTZ983050:QTZ983051 RDV983050:RDV983051 RNR983050:RNR983051 RXN983050:RXN983051 SHJ983050:SHJ983051 SRF983050:SRF983051 TBB983050:TBB983051 TKX983050:TKX983051 TUT983050:TUT983051 UEP983050:UEP983051 UOL983050:UOL983051 UYH983050:UYH983051 VID983050:VID983051 VRZ983050:VRZ983051 WBV983050:WBV983051 WLR983050:WLR983051 WVN983050:WVN983051">
      <formula1>"0,1030000"</formula1>
    </dataValidation>
    <dataValidation type="whole" imeMode="halfAlpha" operator="greaterThan" allowBlank="1" showInputMessage="1" showErrorMessage="1" sqref="WVM983050:WVM983051 IZ7:IZ8 SV7:SV8 ACR7:ACR8 AMN7:AMN8 AWJ7:AWJ8 BGF7:BGF8 BQB7:BQB8 BZX7:BZX8 CJT7:CJT8 CTP7:CTP8 DDL7:DDL8 DNH7:DNH8 DXD7:DXD8 EGZ7:EGZ8 EQV7:EQV8 FAR7:FAR8 FKN7:FKN8 FUJ7:FUJ8 GEF7:GEF8 GOB7:GOB8 GXX7:GXX8 HHT7:HHT8 HRP7:HRP8 IBL7:IBL8 ILH7:ILH8 IVD7:IVD8 JEZ7:JEZ8 JOV7:JOV8 JYR7:JYR8 KIN7:KIN8 KSJ7:KSJ8 LCF7:LCF8 LMB7:LMB8 LVX7:LVX8 MFT7:MFT8 MPP7:MPP8 MZL7:MZL8 NJH7:NJH8 NTD7:NTD8 OCZ7:OCZ8 OMV7:OMV8 OWR7:OWR8 PGN7:PGN8 PQJ7:PQJ8 QAF7:QAF8 QKB7:QKB8 QTX7:QTX8 RDT7:RDT8 RNP7:RNP8 RXL7:RXL8 SHH7:SHH8 SRD7:SRD8 TAZ7:TAZ8 TKV7:TKV8 TUR7:TUR8 UEN7:UEN8 UOJ7:UOJ8 UYF7:UYF8 VIB7:VIB8 VRX7:VRX8 WBT7:WBT8 WLP7:WLP8 WVL7:WVL8 H65546:H65547 JA65546:JA65547 SW65546:SW65547 ACS65546:ACS65547 AMO65546:AMO65547 AWK65546:AWK65547 BGG65546:BGG65547 BQC65546:BQC65547 BZY65546:BZY65547 CJU65546:CJU65547 CTQ65546:CTQ65547 DDM65546:DDM65547 DNI65546:DNI65547 DXE65546:DXE65547 EHA65546:EHA65547 EQW65546:EQW65547 FAS65546:FAS65547 FKO65546:FKO65547 FUK65546:FUK65547 GEG65546:GEG65547 GOC65546:GOC65547 GXY65546:GXY65547 HHU65546:HHU65547 HRQ65546:HRQ65547 IBM65546:IBM65547 ILI65546:ILI65547 IVE65546:IVE65547 JFA65546:JFA65547 JOW65546:JOW65547 JYS65546:JYS65547 KIO65546:KIO65547 KSK65546:KSK65547 LCG65546:LCG65547 LMC65546:LMC65547 LVY65546:LVY65547 MFU65546:MFU65547 MPQ65546:MPQ65547 MZM65546:MZM65547 NJI65546:NJI65547 NTE65546:NTE65547 ODA65546:ODA65547 OMW65546:OMW65547 OWS65546:OWS65547 PGO65546:PGO65547 PQK65546:PQK65547 QAG65546:QAG65547 QKC65546:QKC65547 QTY65546:QTY65547 RDU65546:RDU65547 RNQ65546:RNQ65547 RXM65546:RXM65547 SHI65546:SHI65547 SRE65546:SRE65547 TBA65546:TBA65547 TKW65546:TKW65547 TUS65546:TUS65547 UEO65546:UEO65547 UOK65546:UOK65547 UYG65546:UYG65547 VIC65546:VIC65547 VRY65546:VRY65547 WBU65546:WBU65547 WLQ65546:WLQ65547 WVM65546:WVM65547 H131082:H131083 JA131082:JA131083 SW131082:SW131083 ACS131082:ACS131083 AMO131082:AMO131083 AWK131082:AWK131083 BGG131082:BGG131083 BQC131082:BQC131083 BZY131082:BZY131083 CJU131082:CJU131083 CTQ131082:CTQ131083 DDM131082:DDM131083 DNI131082:DNI131083 DXE131082:DXE131083 EHA131082:EHA131083 EQW131082:EQW131083 FAS131082:FAS131083 FKO131082:FKO131083 FUK131082:FUK131083 GEG131082:GEG131083 GOC131082:GOC131083 GXY131082:GXY131083 HHU131082:HHU131083 HRQ131082:HRQ131083 IBM131082:IBM131083 ILI131082:ILI131083 IVE131082:IVE131083 JFA131082:JFA131083 JOW131082:JOW131083 JYS131082:JYS131083 KIO131082:KIO131083 KSK131082:KSK131083 LCG131082:LCG131083 LMC131082:LMC131083 LVY131082:LVY131083 MFU131082:MFU131083 MPQ131082:MPQ131083 MZM131082:MZM131083 NJI131082:NJI131083 NTE131082:NTE131083 ODA131082:ODA131083 OMW131082:OMW131083 OWS131082:OWS131083 PGO131082:PGO131083 PQK131082:PQK131083 QAG131082:QAG131083 QKC131082:QKC131083 QTY131082:QTY131083 RDU131082:RDU131083 RNQ131082:RNQ131083 RXM131082:RXM131083 SHI131082:SHI131083 SRE131082:SRE131083 TBA131082:TBA131083 TKW131082:TKW131083 TUS131082:TUS131083 UEO131082:UEO131083 UOK131082:UOK131083 UYG131082:UYG131083 VIC131082:VIC131083 VRY131082:VRY131083 WBU131082:WBU131083 WLQ131082:WLQ131083 WVM131082:WVM131083 H196618:H196619 JA196618:JA196619 SW196618:SW196619 ACS196618:ACS196619 AMO196618:AMO196619 AWK196618:AWK196619 BGG196618:BGG196619 BQC196618:BQC196619 BZY196618:BZY196619 CJU196618:CJU196619 CTQ196618:CTQ196619 DDM196618:DDM196619 DNI196618:DNI196619 DXE196618:DXE196619 EHA196618:EHA196619 EQW196618:EQW196619 FAS196618:FAS196619 FKO196618:FKO196619 FUK196618:FUK196619 GEG196618:GEG196619 GOC196618:GOC196619 GXY196618:GXY196619 HHU196618:HHU196619 HRQ196618:HRQ196619 IBM196618:IBM196619 ILI196618:ILI196619 IVE196618:IVE196619 JFA196618:JFA196619 JOW196618:JOW196619 JYS196618:JYS196619 KIO196618:KIO196619 KSK196618:KSK196619 LCG196618:LCG196619 LMC196618:LMC196619 LVY196618:LVY196619 MFU196618:MFU196619 MPQ196618:MPQ196619 MZM196618:MZM196619 NJI196618:NJI196619 NTE196618:NTE196619 ODA196618:ODA196619 OMW196618:OMW196619 OWS196618:OWS196619 PGO196618:PGO196619 PQK196618:PQK196619 QAG196618:QAG196619 QKC196618:QKC196619 QTY196618:QTY196619 RDU196618:RDU196619 RNQ196618:RNQ196619 RXM196618:RXM196619 SHI196618:SHI196619 SRE196618:SRE196619 TBA196618:TBA196619 TKW196618:TKW196619 TUS196618:TUS196619 UEO196618:UEO196619 UOK196618:UOK196619 UYG196618:UYG196619 VIC196618:VIC196619 VRY196618:VRY196619 WBU196618:WBU196619 WLQ196618:WLQ196619 WVM196618:WVM196619 H262154:H262155 JA262154:JA262155 SW262154:SW262155 ACS262154:ACS262155 AMO262154:AMO262155 AWK262154:AWK262155 BGG262154:BGG262155 BQC262154:BQC262155 BZY262154:BZY262155 CJU262154:CJU262155 CTQ262154:CTQ262155 DDM262154:DDM262155 DNI262154:DNI262155 DXE262154:DXE262155 EHA262154:EHA262155 EQW262154:EQW262155 FAS262154:FAS262155 FKO262154:FKO262155 FUK262154:FUK262155 GEG262154:GEG262155 GOC262154:GOC262155 GXY262154:GXY262155 HHU262154:HHU262155 HRQ262154:HRQ262155 IBM262154:IBM262155 ILI262154:ILI262155 IVE262154:IVE262155 JFA262154:JFA262155 JOW262154:JOW262155 JYS262154:JYS262155 KIO262154:KIO262155 KSK262154:KSK262155 LCG262154:LCG262155 LMC262154:LMC262155 LVY262154:LVY262155 MFU262154:MFU262155 MPQ262154:MPQ262155 MZM262154:MZM262155 NJI262154:NJI262155 NTE262154:NTE262155 ODA262154:ODA262155 OMW262154:OMW262155 OWS262154:OWS262155 PGO262154:PGO262155 PQK262154:PQK262155 QAG262154:QAG262155 QKC262154:QKC262155 QTY262154:QTY262155 RDU262154:RDU262155 RNQ262154:RNQ262155 RXM262154:RXM262155 SHI262154:SHI262155 SRE262154:SRE262155 TBA262154:TBA262155 TKW262154:TKW262155 TUS262154:TUS262155 UEO262154:UEO262155 UOK262154:UOK262155 UYG262154:UYG262155 VIC262154:VIC262155 VRY262154:VRY262155 WBU262154:WBU262155 WLQ262154:WLQ262155 WVM262154:WVM262155 H327690:H327691 JA327690:JA327691 SW327690:SW327691 ACS327690:ACS327691 AMO327690:AMO327691 AWK327690:AWK327691 BGG327690:BGG327691 BQC327690:BQC327691 BZY327690:BZY327691 CJU327690:CJU327691 CTQ327690:CTQ327691 DDM327690:DDM327691 DNI327690:DNI327691 DXE327690:DXE327691 EHA327690:EHA327691 EQW327690:EQW327691 FAS327690:FAS327691 FKO327690:FKO327691 FUK327690:FUK327691 GEG327690:GEG327691 GOC327690:GOC327691 GXY327690:GXY327691 HHU327690:HHU327691 HRQ327690:HRQ327691 IBM327690:IBM327691 ILI327690:ILI327691 IVE327690:IVE327691 JFA327690:JFA327691 JOW327690:JOW327691 JYS327690:JYS327691 KIO327690:KIO327691 KSK327690:KSK327691 LCG327690:LCG327691 LMC327690:LMC327691 LVY327690:LVY327691 MFU327690:MFU327691 MPQ327690:MPQ327691 MZM327690:MZM327691 NJI327690:NJI327691 NTE327690:NTE327691 ODA327690:ODA327691 OMW327690:OMW327691 OWS327690:OWS327691 PGO327690:PGO327691 PQK327690:PQK327691 QAG327690:QAG327691 QKC327690:QKC327691 QTY327690:QTY327691 RDU327690:RDU327691 RNQ327690:RNQ327691 RXM327690:RXM327691 SHI327690:SHI327691 SRE327690:SRE327691 TBA327690:TBA327691 TKW327690:TKW327691 TUS327690:TUS327691 UEO327690:UEO327691 UOK327690:UOK327691 UYG327690:UYG327691 VIC327690:VIC327691 VRY327690:VRY327691 WBU327690:WBU327691 WLQ327690:WLQ327691 WVM327690:WVM327691 H393226:H393227 JA393226:JA393227 SW393226:SW393227 ACS393226:ACS393227 AMO393226:AMO393227 AWK393226:AWK393227 BGG393226:BGG393227 BQC393226:BQC393227 BZY393226:BZY393227 CJU393226:CJU393227 CTQ393226:CTQ393227 DDM393226:DDM393227 DNI393226:DNI393227 DXE393226:DXE393227 EHA393226:EHA393227 EQW393226:EQW393227 FAS393226:FAS393227 FKO393226:FKO393227 FUK393226:FUK393227 GEG393226:GEG393227 GOC393226:GOC393227 GXY393226:GXY393227 HHU393226:HHU393227 HRQ393226:HRQ393227 IBM393226:IBM393227 ILI393226:ILI393227 IVE393226:IVE393227 JFA393226:JFA393227 JOW393226:JOW393227 JYS393226:JYS393227 KIO393226:KIO393227 KSK393226:KSK393227 LCG393226:LCG393227 LMC393226:LMC393227 LVY393226:LVY393227 MFU393226:MFU393227 MPQ393226:MPQ393227 MZM393226:MZM393227 NJI393226:NJI393227 NTE393226:NTE393227 ODA393226:ODA393227 OMW393226:OMW393227 OWS393226:OWS393227 PGO393226:PGO393227 PQK393226:PQK393227 QAG393226:QAG393227 QKC393226:QKC393227 QTY393226:QTY393227 RDU393226:RDU393227 RNQ393226:RNQ393227 RXM393226:RXM393227 SHI393226:SHI393227 SRE393226:SRE393227 TBA393226:TBA393227 TKW393226:TKW393227 TUS393226:TUS393227 UEO393226:UEO393227 UOK393226:UOK393227 UYG393226:UYG393227 VIC393226:VIC393227 VRY393226:VRY393227 WBU393226:WBU393227 WLQ393226:WLQ393227 WVM393226:WVM393227 H458762:H458763 JA458762:JA458763 SW458762:SW458763 ACS458762:ACS458763 AMO458762:AMO458763 AWK458762:AWK458763 BGG458762:BGG458763 BQC458762:BQC458763 BZY458762:BZY458763 CJU458762:CJU458763 CTQ458762:CTQ458763 DDM458762:DDM458763 DNI458762:DNI458763 DXE458762:DXE458763 EHA458762:EHA458763 EQW458762:EQW458763 FAS458762:FAS458763 FKO458762:FKO458763 FUK458762:FUK458763 GEG458762:GEG458763 GOC458762:GOC458763 GXY458762:GXY458763 HHU458762:HHU458763 HRQ458762:HRQ458763 IBM458762:IBM458763 ILI458762:ILI458763 IVE458762:IVE458763 JFA458762:JFA458763 JOW458762:JOW458763 JYS458762:JYS458763 KIO458762:KIO458763 KSK458762:KSK458763 LCG458762:LCG458763 LMC458762:LMC458763 LVY458762:LVY458763 MFU458762:MFU458763 MPQ458762:MPQ458763 MZM458762:MZM458763 NJI458762:NJI458763 NTE458762:NTE458763 ODA458762:ODA458763 OMW458762:OMW458763 OWS458762:OWS458763 PGO458762:PGO458763 PQK458762:PQK458763 QAG458762:QAG458763 QKC458762:QKC458763 QTY458762:QTY458763 RDU458762:RDU458763 RNQ458762:RNQ458763 RXM458762:RXM458763 SHI458762:SHI458763 SRE458762:SRE458763 TBA458762:TBA458763 TKW458762:TKW458763 TUS458762:TUS458763 UEO458762:UEO458763 UOK458762:UOK458763 UYG458762:UYG458763 VIC458762:VIC458763 VRY458762:VRY458763 WBU458762:WBU458763 WLQ458762:WLQ458763 WVM458762:WVM458763 H524298:H524299 JA524298:JA524299 SW524298:SW524299 ACS524298:ACS524299 AMO524298:AMO524299 AWK524298:AWK524299 BGG524298:BGG524299 BQC524298:BQC524299 BZY524298:BZY524299 CJU524298:CJU524299 CTQ524298:CTQ524299 DDM524298:DDM524299 DNI524298:DNI524299 DXE524298:DXE524299 EHA524298:EHA524299 EQW524298:EQW524299 FAS524298:FAS524299 FKO524298:FKO524299 FUK524298:FUK524299 GEG524298:GEG524299 GOC524298:GOC524299 GXY524298:GXY524299 HHU524298:HHU524299 HRQ524298:HRQ524299 IBM524298:IBM524299 ILI524298:ILI524299 IVE524298:IVE524299 JFA524298:JFA524299 JOW524298:JOW524299 JYS524298:JYS524299 KIO524298:KIO524299 KSK524298:KSK524299 LCG524298:LCG524299 LMC524298:LMC524299 LVY524298:LVY524299 MFU524298:MFU524299 MPQ524298:MPQ524299 MZM524298:MZM524299 NJI524298:NJI524299 NTE524298:NTE524299 ODA524298:ODA524299 OMW524298:OMW524299 OWS524298:OWS524299 PGO524298:PGO524299 PQK524298:PQK524299 QAG524298:QAG524299 QKC524298:QKC524299 QTY524298:QTY524299 RDU524298:RDU524299 RNQ524298:RNQ524299 RXM524298:RXM524299 SHI524298:SHI524299 SRE524298:SRE524299 TBA524298:TBA524299 TKW524298:TKW524299 TUS524298:TUS524299 UEO524298:UEO524299 UOK524298:UOK524299 UYG524298:UYG524299 VIC524298:VIC524299 VRY524298:VRY524299 WBU524298:WBU524299 WLQ524298:WLQ524299 WVM524298:WVM524299 H589834:H589835 JA589834:JA589835 SW589834:SW589835 ACS589834:ACS589835 AMO589834:AMO589835 AWK589834:AWK589835 BGG589834:BGG589835 BQC589834:BQC589835 BZY589834:BZY589835 CJU589834:CJU589835 CTQ589834:CTQ589835 DDM589834:DDM589835 DNI589834:DNI589835 DXE589834:DXE589835 EHA589834:EHA589835 EQW589834:EQW589835 FAS589834:FAS589835 FKO589834:FKO589835 FUK589834:FUK589835 GEG589834:GEG589835 GOC589834:GOC589835 GXY589834:GXY589835 HHU589834:HHU589835 HRQ589834:HRQ589835 IBM589834:IBM589835 ILI589834:ILI589835 IVE589834:IVE589835 JFA589834:JFA589835 JOW589834:JOW589835 JYS589834:JYS589835 KIO589834:KIO589835 KSK589834:KSK589835 LCG589834:LCG589835 LMC589834:LMC589835 LVY589834:LVY589835 MFU589834:MFU589835 MPQ589834:MPQ589835 MZM589834:MZM589835 NJI589834:NJI589835 NTE589834:NTE589835 ODA589834:ODA589835 OMW589834:OMW589835 OWS589834:OWS589835 PGO589834:PGO589835 PQK589834:PQK589835 QAG589834:QAG589835 QKC589834:QKC589835 QTY589834:QTY589835 RDU589834:RDU589835 RNQ589834:RNQ589835 RXM589834:RXM589835 SHI589834:SHI589835 SRE589834:SRE589835 TBA589834:TBA589835 TKW589834:TKW589835 TUS589834:TUS589835 UEO589834:UEO589835 UOK589834:UOK589835 UYG589834:UYG589835 VIC589834:VIC589835 VRY589834:VRY589835 WBU589834:WBU589835 WLQ589834:WLQ589835 WVM589834:WVM589835 H655370:H655371 JA655370:JA655371 SW655370:SW655371 ACS655370:ACS655371 AMO655370:AMO655371 AWK655370:AWK655371 BGG655370:BGG655371 BQC655370:BQC655371 BZY655370:BZY655371 CJU655370:CJU655371 CTQ655370:CTQ655371 DDM655370:DDM655371 DNI655370:DNI655371 DXE655370:DXE655371 EHA655370:EHA655371 EQW655370:EQW655371 FAS655370:FAS655371 FKO655370:FKO655371 FUK655370:FUK655371 GEG655370:GEG655371 GOC655370:GOC655371 GXY655370:GXY655371 HHU655370:HHU655371 HRQ655370:HRQ655371 IBM655370:IBM655371 ILI655370:ILI655371 IVE655370:IVE655371 JFA655370:JFA655371 JOW655370:JOW655371 JYS655370:JYS655371 KIO655370:KIO655371 KSK655370:KSK655371 LCG655370:LCG655371 LMC655370:LMC655371 LVY655370:LVY655371 MFU655370:MFU655371 MPQ655370:MPQ655371 MZM655370:MZM655371 NJI655370:NJI655371 NTE655370:NTE655371 ODA655370:ODA655371 OMW655370:OMW655371 OWS655370:OWS655371 PGO655370:PGO655371 PQK655370:PQK655371 QAG655370:QAG655371 QKC655370:QKC655371 QTY655370:QTY655371 RDU655370:RDU655371 RNQ655370:RNQ655371 RXM655370:RXM655371 SHI655370:SHI655371 SRE655370:SRE655371 TBA655370:TBA655371 TKW655370:TKW655371 TUS655370:TUS655371 UEO655370:UEO655371 UOK655370:UOK655371 UYG655370:UYG655371 VIC655370:VIC655371 VRY655370:VRY655371 WBU655370:WBU655371 WLQ655370:WLQ655371 WVM655370:WVM655371 H720906:H720907 JA720906:JA720907 SW720906:SW720907 ACS720906:ACS720907 AMO720906:AMO720907 AWK720906:AWK720907 BGG720906:BGG720907 BQC720906:BQC720907 BZY720906:BZY720907 CJU720906:CJU720907 CTQ720906:CTQ720907 DDM720906:DDM720907 DNI720906:DNI720907 DXE720906:DXE720907 EHA720906:EHA720907 EQW720906:EQW720907 FAS720906:FAS720907 FKO720906:FKO720907 FUK720906:FUK720907 GEG720906:GEG720907 GOC720906:GOC720907 GXY720906:GXY720907 HHU720906:HHU720907 HRQ720906:HRQ720907 IBM720906:IBM720907 ILI720906:ILI720907 IVE720906:IVE720907 JFA720906:JFA720907 JOW720906:JOW720907 JYS720906:JYS720907 KIO720906:KIO720907 KSK720906:KSK720907 LCG720906:LCG720907 LMC720906:LMC720907 LVY720906:LVY720907 MFU720906:MFU720907 MPQ720906:MPQ720907 MZM720906:MZM720907 NJI720906:NJI720907 NTE720906:NTE720907 ODA720906:ODA720907 OMW720906:OMW720907 OWS720906:OWS720907 PGO720906:PGO720907 PQK720906:PQK720907 QAG720906:QAG720907 QKC720906:QKC720907 QTY720906:QTY720907 RDU720906:RDU720907 RNQ720906:RNQ720907 RXM720906:RXM720907 SHI720906:SHI720907 SRE720906:SRE720907 TBA720906:TBA720907 TKW720906:TKW720907 TUS720906:TUS720907 UEO720906:UEO720907 UOK720906:UOK720907 UYG720906:UYG720907 VIC720906:VIC720907 VRY720906:VRY720907 WBU720906:WBU720907 WLQ720906:WLQ720907 WVM720906:WVM720907 H786442:H786443 JA786442:JA786443 SW786442:SW786443 ACS786442:ACS786443 AMO786442:AMO786443 AWK786442:AWK786443 BGG786442:BGG786443 BQC786442:BQC786443 BZY786442:BZY786443 CJU786442:CJU786443 CTQ786442:CTQ786443 DDM786442:DDM786443 DNI786442:DNI786443 DXE786442:DXE786443 EHA786442:EHA786443 EQW786442:EQW786443 FAS786442:FAS786443 FKO786442:FKO786443 FUK786442:FUK786443 GEG786442:GEG786443 GOC786442:GOC786443 GXY786442:GXY786443 HHU786442:HHU786443 HRQ786442:HRQ786443 IBM786442:IBM786443 ILI786442:ILI786443 IVE786442:IVE786443 JFA786442:JFA786443 JOW786442:JOW786443 JYS786442:JYS786443 KIO786442:KIO786443 KSK786442:KSK786443 LCG786442:LCG786443 LMC786442:LMC786443 LVY786442:LVY786443 MFU786442:MFU786443 MPQ786442:MPQ786443 MZM786442:MZM786443 NJI786442:NJI786443 NTE786442:NTE786443 ODA786442:ODA786443 OMW786442:OMW786443 OWS786442:OWS786443 PGO786442:PGO786443 PQK786442:PQK786443 QAG786442:QAG786443 QKC786442:QKC786443 QTY786442:QTY786443 RDU786442:RDU786443 RNQ786442:RNQ786443 RXM786442:RXM786443 SHI786442:SHI786443 SRE786442:SRE786443 TBA786442:TBA786443 TKW786442:TKW786443 TUS786442:TUS786443 UEO786442:UEO786443 UOK786442:UOK786443 UYG786442:UYG786443 VIC786442:VIC786443 VRY786442:VRY786443 WBU786442:WBU786443 WLQ786442:WLQ786443 WVM786442:WVM786443 H851978:H851979 JA851978:JA851979 SW851978:SW851979 ACS851978:ACS851979 AMO851978:AMO851979 AWK851978:AWK851979 BGG851978:BGG851979 BQC851978:BQC851979 BZY851978:BZY851979 CJU851978:CJU851979 CTQ851978:CTQ851979 DDM851978:DDM851979 DNI851978:DNI851979 DXE851978:DXE851979 EHA851978:EHA851979 EQW851978:EQW851979 FAS851978:FAS851979 FKO851978:FKO851979 FUK851978:FUK851979 GEG851978:GEG851979 GOC851978:GOC851979 GXY851978:GXY851979 HHU851978:HHU851979 HRQ851978:HRQ851979 IBM851978:IBM851979 ILI851978:ILI851979 IVE851978:IVE851979 JFA851978:JFA851979 JOW851978:JOW851979 JYS851978:JYS851979 KIO851978:KIO851979 KSK851978:KSK851979 LCG851978:LCG851979 LMC851978:LMC851979 LVY851978:LVY851979 MFU851978:MFU851979 MPQ851978:MPQ851979 MZM851978:MZM851979 NJI851978:NJI851979 NTE851978:NTE851979 ODA851978:ODA851979 OMW851978:OMW851979 OWS851978:OWS851979 PGO851978:PGO851979 PQK851978:PQK851979 QAG851978:QAG851979 QKC851978:QKC851979 QTY851978:QTY851979 RDU851978:RDU851979 RNQ851978:RNQ851979 RXM851978:RXM851979 SHI851978:SHI851979 SRE851978:SRE851979 TBA851978:TBA851979 TKW851978:TKW851979 TUS851978:TUS851979 UEO851978:UEO851979 UOK851978:UOK851979 UYG851978:UYG851979 VIC851978:VIC851979 VRY851978:VRY851979 WBU851978:WBU851979 WLQ851978:WLQ851979 WVM851978:WVM851979 H917514:H917515 JA917514:JA917515 SW917514:SW917515 ACS917514:ACS917515 AMO917514:AMO917515 AWK917514:AWK917515 BGG917514:BGG917515 BQC917514:BQC917515 BZY917514:BZY917515 CJU917514:CJU917515 CTQ917514:CTQ917515 DDM917514:DDM917515 DNI917514:DNI917515 DXE917514:DXE917515 EHA917514:EHA917515 EQW917514:EQW917515 FAS917514:FAS917515 FKO917514:FKO917515 FUK917514:FUK917515 GEG917514:GEG917515 GOC917514:GOC917515 GXY917514:GXY917515 HHU917514:HHU917515 HRQ917514:HRQ917515 IBM917514:IBM917515 ILI917514:ILI917515 IVE917514:IVE917515 JFA917514:JFA917515 JOW917514:JOW917515 JYS917514:JYS917515 KIO917514:KIO917515 KSK917514:KSK917515 LCG917514:LCG917515 LMC917514:LMC917515 LVY917514:LVY917515 MFU917514:MFU917515 MPQ917514:MPQ917515 MZM917514:MZM917515 NJI917514:NJI917515 NTE917514:NTE917515 ODA917514:ODA917515 OMW917514:OMW917515 OWS917514:OWS917515 PGO917514:PGO917515 PQK917514:PQK917515 QAG917514:QAG917515 QKC917514:QKC917515 QTY917514:QTY917515 RDU917514:RDU917515 RNQ917514:RNQ917515 RXM917514:RXM917515 SHI917514:SHI917515 SRE917514:SRE917515 TBA917514:TBA917515 TKW917514:TKW917515 TUS917514:TUS917515 UEO917514:UEO917515 UOK917514:UOK917515 UYG917514:UYG917515 VIC917514:VIC917515 VRY917514:VRY917515 WBU917514:WBU917515 WLQ917514:WLQ917515 WVM917514:WVM917515 H983050:H983051 JA983050:JA983051 SW983050:SW983051 ACS983050:ACS983051 AMO983050:AMO983051 AWK983050:AWK983051 BGG983050:BGG983051 BQC983050:BQC983051 BZY983050:BZY983051 CJU983050:CJU983051 CTQ983050:CTQ983051 DDM983050:DDM983051 DNI983050:DNI983051 DXE983050:DXE983051 EHA983050:EHA983051 EQW983050:EQW983051 FAS983050:FAS983051 FKO983050:FKO983051 FUK983050:FUK983051 GEG983050:GEG983051 GOC983050:GOC983051 GXY983050:GXY983051 HHU983050:HHU983051 HRQ983050:HRQ983051 IBM983050:IBM983051 ILI983050:ILI983051 IVE983050:IVE983051 JFA983050:JFA983051 JOW983050:JOW983051 JYS983050:JYS983051 KIO983050:KIO983051 KSK983050:KSK983051 LCG983050:LCG983051 LMC983050:LMC983051 LVY983050:LVY983051 MFU983050:MFU983051 MPQ983050:MPQ983051 MZM983050:MZM983051 NJI983050:NJI983051 NTE983050:NTE983051 ODA983050:ODA983051 OMW983050:OMW983051 OWS983050:OWS983051 PGO983050:PGO983051 PQK983050:PQK983051 QAG983050:QAG983051 QKC983050:QKC983051 QTY983050:QTY983051 RDU983050:RDU983051 RNQ983050:RNQ983051 RXM983050:RXM983051 SHI983050:SHI983051 SRE983050:SRE983051 TBA983050:TBA983051 TKW983050:TKW983051 TUS983050:TUS983051 UEO983050:UEO983051 UOK983050:UOK983051 UYG983050:UYG983051 VIC983050:VIC983051 VRY983050:VRY983051 WBU983050:WBU983051 WLQ983050:WLQ983051">
      <formula1>0</formula1>
    </dataValidation>
  </dataValidations>
  <printOptions horizontalCentered="1"/>
  <pageMargins left="0.19685039370078741" right="0.19685039370078741" top="0.98425196850393704" bottom="0.98425196850393704" header="0.51181102362204722" footer="0.51181102362204722"/>
  <pageSetup paperSize="9" scale="92" orientation="landscape"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0"/>
  <sheetViews>
    <sheetView view="pageBreakPreview" zoomScale="115" zoomScaleNormal="100" zoomScaleSheetLayoutView="115" workbookViewId="0">
      <selection activeCell="A2" sqref="A2:C2"/>
    </sheetView>
  </sheetViews>
  <sheetFormatPr defaultRowHeight="13.5"/>
  <cols>
    <col min="1" max="1" width="14.375" style="138" customWidth="1"/>
    <col min="2" max="2" width="24.75" style="138" bestFit="1" customWidth="1"/>
    <col min="3" max="3" width="93.25" style="138" bestFit="1" customWidth="1"/>
    <col min="4" max="16384" width="9" style="138"/>
  </cols>
  <sheetData>
    <row r="1" spans="1:3" ht="7.5" customHeight="1"/>
    <row r="2" spans="1:3" ht="30" customHeight="1" thickBot="1">
      <c r="A2" s="654" t="s">
        <v>562</v>
      </c>
      <c r="B2" s="654"/>
      <c r="C2" s="654"/>
    </row>
    <row r="3" spans="1:3" ht="21.75" customHeight="1" thickBot="1">
      <c r="A3" s="482" t="s">
        <v>557</v>
      </c>
      <c r="B3" s="483" t="s">
        <v>558</v>
      </c>
      <c r="C3" s="484" t="s">
        <v>559</v>
      </c>
    </row>
    <row r="4" spans="1:3" ht="21.75" customHeight="1">
      <c r="A4" s="492" t="s">
        <v>560</v>
      </c>
      <c r="B4" s="491"/>
      <c r="C4" s="486" t="s">
        <v>561</v>
      </c>
    </row>
    <row r="5" spans="1:3" ht="36.75" customHeight="1">
      <c r="A5" s="598" t="s">
        <v>613</v>
      </c>
      <c r="B5" s="599" t="s">
        <v>614</v>
      </c>
      <c r="C5" s="600" t="s">
        <v>615</v>
      </c>
    </row>
    <row r="6" spans="1:3" ht="21.75" customHeight="1">
      <c r="A6" s="490" t="s">
        <v>563</v>
      </c>
      <c r="B6" s="655" t="s">
        <v>616</v>
      </c>
      <c r="C6" s="656"/>
    </row>
    <row r="7" spans="1:3" ht="21.75" customHeight="1">
      <c r="A7" s="487"/>
      <c r="B7" s="489" t="s">
        <v>572</v>
      </c>
      <c r="C7" s="487"/>
    </row>
    <row r="8" spans="1:3" ht="44.25" customHeight="1">
      <c r="A8" s="487"/>
      <c r="B8" s="487" t="s">
        <v>567</v>
      </c>
      <c r="C8" s="488" t="s">
        <v>601</v>
      </c>
    </row>
    <row r="9" spans="1:3" ht="58.5" customHeight="1">
      <c r="A9" s="487"/>
      <c r="B9" s="487" t="s">
        <v>566</v>
      </c>
      <c r="C9" s="488" t="s">
        <v>636</v>
      </c>
    </row>
    <row r="10" spans="1:3" ht="64.5" customHeight="1">
      <c r="A10" s="487"/>
      <c r="B10" s="487" t="s">
        <v>565</v>
      </c>
      <c r="C10" s="488" t="s">
        <v>564</v>
      </c>
    </row>
    <row r="11" spans="1:3" ht="21.75" customHeight="1">
      <c r="A11" s="487"/>
      <c r="B11" s="489" t="s">
        <v>575</v>
      </c>
      <c r="C11" s="487"/>
    </row>
    <row r="12" spans="1:3" ht="60.75" customHeight="1">
      <c r="A12" s="487"/>
      <c r="B12" s="487" t="s">
        <v>576</v>
      </c>
      <c r="C12" s="488" t="s">
        <v>577</v>
      </c>
    </row>
    <row r="13" spans="1:3" ht="31.5" customHeight="1">
      <c r="A13" s="487"/>
      <c r="B13" s="493" t="s">
        <v>581</v>
      </c>
      <c r="C13" s="488" t="s">
        <v>582</v>
      </c>
    </row>
    <row r="14" spans="1:3" ht="44.25" customHeight="1">
      <c r="A14" s="487"/>
      <c r="B14" s="493" t="s">
        <v>579</v>
      </c>
      <c r="C14" s="488" t="s">
        <v>580</v>
      </c>
    </row>
    <row r="15" spans="1:3" ht="48.75" customHeight="1">
      <c r="A15" s="487"/>
      <c r="B15" s="494" t="s">
        <v>578</v>
      </c>
      <c r="C15" s="488" t="s">
        <v>602</v>
      </c>
    </row>
    <row r="16" spans="1:3" ht="63.75" customHeight="1">
      <c r="A16" s="487"/>
      <c r="B16" s="487" t="s">
        <v>583</v>
      </c>
      <c r="C16" s="488" t="s">
        <v>637</v>
      </c>
    </row>
    <row r="17" spans="1:3" ht="21.75" customHeight="1">
      <c r="A17" s="487"/>
      <c r="B17" s="489" t="s">
        <v>574</v>
      </c>
      <c r="C17" s="487"/>
    </row>
    <row r="18" spans="1:3" ht="44.25" customHeight="1">
      <c r="A18" s="487"/>
      <c r="B18" s="487" t="s">
        <v>573</v>
      </c>
      <c r="C18" s="488" t="s">
        <v>588</v>
      </c>
    </row>
    <row r="19" spans="1:3" ht="44.25" customHeight="1">
      <c r="A19" s="487"/>
      <c r="B19" s="487" t="s">
        <v>569</v>
      </c>
      <c r="C19" s="488" t="s">
        <v>571</v>
      </c>
    </row>
    <row r="20" spans="1:3" ht="58.5" customHeight="1">
      <c r="A20" s="487"/>
      <c r="B20" s="487" t="s">
        <v>570</v>
      </c>
      <c r="C20" s="488" t="s">
        <v>584</v>
      </c>
    </row>
    <row r="21" spans="1:3" ht="21.75" customHeight="1">
      <c r="A21" s="487"/>
      <c r="B21" s="489" t="s">
        <v>585</v>
      </c>
      <c r="C21" s="487"/>
    </row>
    <row r="22" spans="1:3" ht="98.25" customHeight="1">
      <c r="A22" s="487"/>
      <c r="B22" s="487" t="s">
        <v>586</v>
      </c>
      <c r="C22" s="488" t="s">
        <v>587</v>
      </c>
    </row>
    <row r="23" spans="1:3" ht="21.75" customHeight="1">
      <c r="A23" s="487"/>
      <c r="B23" s="489" t="s">
        <v>589</v>
      </c>
      <c r="C23" s="487"/>
    </row>
    <row r="24" spans="1:3" ht="27" customHeight="1">
      <c r="A24" s="487"/>
      <c r="B24" s="487" t="s">
        <v>590</v>
      </c>
      <c r="C24" s="488" t="s">
        <v>591</v>
      </c>
    </row>
    <row r="25" spans="1:3" ht="64.5" customHeight="1">
      <c r="A25" s="487"/>
      <c r="B25" s="487" t="s">
        <v>599</v>
      </c>
      <c r="C25" s="488" t="s">
        <v>600</v>
      </c>
    </row>
    <row r="26" spans="1:3" ht="21.75" customHeight="1">
      <c r="A26" s="487"/>
      <c r="B26" s="489" t="s">
        <v>592</v>
      </c>
      <c r="C26" s="487"/>
    </row>
    <row r="27" spans="1:3" ht="75" customHeight="1">
      <c r="A27" s="487"/>
      <c r="B27" s="487" t="s">
        <v>593</v>
      </c>
      <c r="C27" s="488" t="s">
        <v>594</v>
      </c>
    </row>
    <row r="28" spans="1:3" ht="24" customHeight="1">
      <c r="A28" s="487"/>
      <c r="B28" s="487" t="s">
        <v>595</v>
      </c>
      <c r="C28" s="488" t="s">
        <v>603</v>
      </c>
    </row>
    <row r="29" spans="1:3" ht="21.75" customHeight="1">
      <c r="A29" s="487"/>
      <c r="B29" s="489" t="s">
        <v>596</v>
      </c>
      <c r="C29" s="487"/>
    </row>
    <row r="30" spans="1:3" ht="84.75" customHeight="1">
      <c r="A30" s="487"/>
      <c r="B30" s="487" t="s">
        <v>597</v>
      </c>
      <c r="C30" s="488" t="s">
        <v>598</v>
      </c>
    </row>
    <row r="31" spans="1:3" ht="60">
      <c r="A31" s="487"/>
      <c r="B31" s="489" t="s">
        <v>620</v>
      </c>
      <c r="C31" s="488" t="s">
        <v>622</v>
      </c>
    </row>
    <row r="32" spans="1:3" ht="58.5" customHeight="1">
      <c r="A32" s="487"/>
      <c r="B32" s="487"/>
      <c r="C32" s="488"/>
    </row>
    <row r="33" spans="2:3">
      <c r="B33" s="485"/>
      <c r="C33" s="485"/>
    </row>
    <row r="34" spans="2:3">
      <c r="B34" s="485"/>
      <c r="C34" s="485"/>
    </row>
    <row r="35" spans="2:3">
      <c r="B35" s="485"/>
    </row>
    <row r="36" spans="2:3">
      <c r="B36" s="485"/>
    </row>
    <row r="37" spans="2:3">
      <c r="B37" s="485"/>
    </row>
    <row r="38" spans="2:3">
      <c r="B38" s="485"/>
    </row>
    <row r="39" spans="2:3">
      <c r="B39" s="485"/>
    </row>
    <row r="40" spans="2:3">
      <c r="B40" s="485"/>
    </row>
  </sheetData>
  <mergeCells count="2">
    <mergeCell ref="A2:C2"/>
    <mergeCell ref="B6:C6"/>
  </mergeCells>
  <phoneticPr fontId="2"/>
  <printOptions horizontalCentered="1" verticalCentered="1"/>
  <pageMargins left="0.70866141732283472" right="0.70866141732283472" top="0.19685039370078741" bottom="0.19685039370078741" header="0.31496062992125984" footer="0.31496062992125984"/>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09"/>
  <sheetViews>
    <sheetView showGridLines="0" view="pageBreakPreview" zoomScale="115" zoomScaleNormal="100" zoomScaleSheetLayoutView="115" workbookViewId="0">
      <selection activeCell="B3" sqref="B3"/>
    </sheetView>
  </sheetViews>
  <sheetFormatPr defaultRowHeight="13.5"/>
  <cols>
    <col min="1" max="1" width="0.875" style="138" customWidth="1"/>
    <col min="2" max="10" width="9" style="138"/>
    <col min="11" max="11" width="0.875" style="138" customWidth="1"/>
    <col min="12" max="17" width="9" style="138"/>
    <col min="18" max="18" width="9.5" style="138" bestFit="1" customWidth="1"/>
    <col min="19" max="256" width="9" style="138"/>
    <col min="257" max="257" width="0.875" style="138" customWidth="1"/>
    <col min="258" max="266" width="9" style="138"/>
    <col min="267" max="267" width="0.875" style="138" customWidth="1"/>
    <col min="268" max="512" width="9" style="138"/>
    <col min="513" max="513" width="0.875" style="138" customWidth="1"/>
    <col min="514" max="522" width="9" style="138"/>
    <col min="523" max="523" width="0.875" style="138" customWidth="1"/>
    <col min="524" max="768" width="9" style="138"/>
    <col min="769" max="769" width="0.875" style="138" customWidth="1"/>
    <col min="770" max="778" width="9" style="138"/>
    <col min="779" max="779" width="0.875" style="138" customWidth="1"/>
    <col min="780" max="1024" width="9" style="138"/>
    <col min="1025" max="1025" width="0.875" style="138" customWidth="1"/>
    <col min="1026" max="1034" width="9" style="138"/>
    <col min="1035" max="1035" width="0.875" style="138" customWidth="1"/>
    <col min="1036" max="1280" width="9" style="138"/>
    <col min="1281" max="1281" width="0.875" style="138" customWidth="1"/>
    <col min="1282" max="1290" width="9" style="138"/>
    <col min="1291" max="1291" width="0.875" style="138" customWidth="1"/>
    <col min="1292" max="1536" width="9" style="138"/>
    <col min="1537" max="1537" width="0.875" style="138" customWidth="1"/>
    <col min="1538" max="1546" width="9" style="138"/>
    <col min="1547" max="1547" width="0.875" style="138" customWidth="1"/>
    <col min="1548" max="1792" width="9" style="138"/>
    <col min="1793" max="1793" width="0.875" style="138" customWidth="1"/>
    <col min="1794" max="1802" width="9" style="138"/>
    <col min="1803" max="1803" width="0.875" style="138" customWidth="1"/>
    <col min="1804" max="2048" width="9" style="138"/>
    <col min="2049" max="2049" width="0.875" style="138" customWidth="1"/>
    <col min="2050" max="2058" width="9" style="138"/>
    <col min="2059" max="2059" width="0.875" style="138" customWidth="1"/>
    <col min="2060" max="2304" width="9" style="138"/>
    <col min="2305" max="2305" width="0.875" style="138" customWidth="1"/>
    <col min="2306" max="2314" width="9" style="138"/>
    <col min="2315" max="2315" width="0.875" style="138" customWidth="1"/>
    <col min="2316" max="2560" width="9" style="138"/>
    <col min="2561" max="2561" width="0.875" style="138" customWidth="1"/>
    <col min="2562" max="2570" width="9" style="138"/>
    <col min="2571" max="2571" width="0.875" style="138" customWidth="1"/>
    <col min="2572" max="2816" width="9" style="138"/>
    <col min="2817" max="2817" width="0.875" style="138" customWidth="1"/>
    <col min="2818" max="2826" width="9" style="138"/>
    <col min="2827" max="2827" width="0.875" style="138" customWidth="1"/>
    <col min="2828" max="3072" width="9" style="138"/>
    <col min="3073" max="3073" width="0.875" style="138" customWidth="1"/>
    <col min="3074" max="3082" width="9" style="138"/>
    <col min="3083" max="3083" width="0.875" style="138" customWidth="1"/>
    <col min="3084" max="3328" width="9" style="138"/>
    <col min="3329" max="3329" width="0.875" style="138" customWidth="1"/>
    <col min="3330" max="3338" width="9" style="138"/>
    <col min="3339" max="3339" width="0.875" style="138" customWidth="1"/>
    <col min="3340" max="3584" width="9" style="138"/>
    <col min="3585" max="3585" width="0.875" style="138" customWidth="1"/>
    <col min="3586" max="3594" width="9" style="138"/>
    <col min="3595" max="3595" width="0.875" style="138" customWidth="1"/>
    <col min="3596" max="3840" width="9" style="138"/>
    <col min="3841" max="3841" width="0.875" style="138" customWidth="1"/>
    <col min="3842" max="3850" width="9" style="138"/>
    <col min="3851" max="3851" width="0.875" style="138" customWidth="1"/>
    <col min="3852" max="4096" width="9" style="138"/>
    <col min="4097" max="4097" width="0.875" style="138" customWidth="1"/>
    <col min="4098" max="4106" width="9" style="138"/>
    <col min="4107" max="4107" width="0.875" style="138" customWidth="1"/>
    <col min="4108" max="4352" width="9" style="138"/>
    <col min="4353" max="4353" width="0.875" style="138" customWidth="1"/>
    <col min="4354" max="4362" width="9" style="138"/>
    <col min="4363" max="4363" width="0.875" style="138" customWidth="1"/>
    <col min="4364" max="4608" width="9" style="138"/>
    <col min="4609" max="4609" width="0.875" style="138" customWidth="1"/>
    <col min="4610" max="4618" width="9" style="138"/>
    <col min="4619" max="4619" width="0.875" style="138" customWidth="1"/>
    <col min="4620" max="4864" width="9" style="138"/>
    <col min="4865" max="4865" width="0.875" style="138" customWidth="1"/>
    <col min="4866" max="4874" width="9" style="138"/>
    <col min="4875" max="4875" width="0.875" style="138" customWidth="1"/>
    <col min="4876" max="5120" width="9" style="138"/>
    <col min="5121" max="5121" width="0.875" style="138" customWidth="1"/>
    <col min="5122" max="5130" width="9" style="138"/>
    <col min="5131" max="5131" width="0.875" style="138" customWidth="1"/>
    <col min="5132" max="5376" width="9" style="138"/>
    <col min="5377" max="5377" width="0.875" style="138" customWidth="1"/>
    <col min="5378" max="5386" width="9" style="138"/>
    <col min="5387" max="5387" width="0.875" style="138" customWidth="1"/>
    <col min="5388" max="5632" width="9" style="138"/>
    <col min="5633" max="5633" width="0.875" style="138" customWidth="1"/>
    <col min="5634" max="5642" width="9" style="138"/>
    <col min="5643" max="5643" width="0.875" style="138" customWidth="1"/>
    <col min="5644" max="5888" width="9" style="138"/>
    <col min="5889" max="5889" width="0.875" style="138" customWidth="1"/>
    <col min="5890" max="5898" width="9" style="138"/>
    <col min="5899" max="5899" width="0.875" style="138" customWidth="1"/>
    <col min="5900" max="6144" width="9" style="138"/>
    <col min="6145" max="6145" width="0.875" style="138" customWidth="1"/>
    <col min="6146" max="6154" width="9" style="138"/>
    <col min="6155" max="6155" width="0.875" style="138" customWidth="1"/>
    <col min="6156" max="6400" width="9" style="138"/>
    <col min="6401" max="6401" width="0.875" style="138" customWidth="1"/>
    <col min="6402" max="6410" width="9" style="138"/>
    <col min="6411" max="6411" width="0.875" style="138" customWidth="1"/>
    <col min="6412" max="6656" width="9" style="138"/>
    <col min="6657" max="6657" width="0.875" style="138" customWidth="1"/>
    <col min="6658" max="6666" width="9" style="138"/>
    <col min="6667" max="6667" width="0.875" style="138" customWidth="1"/>
    <col min="6668" max="6912" width="9" style="138"/>
    <col min="6913" max="6913" width="0.875" style="138" customWidth="1"/>
    <col min="6914" max="6922" width="9" style="138"/>
    <col min="6923" max="6923" width="0.875" style="138" customWidth="1"/>
    <col min="6924" max="7168" width="9" style="138"/>
    <col min="7169" max="7169" width="0.875" style="138" customWidth="1"/>
    <col min="7170" max="7178" width="9" style="138"/>
    <col min="7179" max="7179" width="0.875" style="138" customWidth="1"/>
    <col min="7180" max="7424" width="9" style="138"/>
    <col min="7425" max="7425" width="0.875" style="138" customWidth="1"/>
    <col min="7426" max="7434" width="9" style="138"/>
    <col min="7435" max="7435" width="0.875" style="138" customWidth="1"/>
    <col min="7436" max="7680" width="9" style="138"/>
    <col min="7681" max="7681" width="0.875" style="138" customWidth="1"/>
    <col min="7682" max="7690" width="9" style="138"/>
    <col min="7691" max="7691" width="0.875" style="138" customWidth="1"/>
    <col min="7692" max="7936" width="9" style="138"/>
    <col min="7937" max="7937" width="0.875" style="138" customWidth="1"/>
    <col min="7938" max="7946" width="9" style="138"/>
    <col min="7947" max="7947" width="0.875" style="138" customWidth="1"/>
    <col min="7948" max="8192" width="9" style="138"/>
    <col min="8193" max="8193" width="0.875" style="138" customWidth="1"/>
    <col min="8194" max="8202" width="9" style="138"/>
    <col min="8203" max="8203" width="0.875" style="138" customWidth="1"/>
    <col min="8204" max="8448" width="9" style="138"/>
    <col min="8449" max="8449" width="0.875" style="138" customWidth="1"/>
    <col min="8450" max="8458" width="9" style="138"/>
    <col min="8459" max="8459" width="0.875" style="138" customWidth="1"/>
    <col min="8460" max="8704" width="9" style="138"/>
    <col min="8705" max="8705" width="0.875" style="138" customWidth="1"/>
    <col min="8706" max="8714" width="9" style="138"/>
    <col min="8715" max="8715" width="0.875" style="138" customWidth="1"/>
    <col min="8716" max="8960" width="9" style="138"/>
    <col min="8961" max="8961" width="0.875" style="138" customWidth="1"/>
    <col min="8962" max="8970" width="9" style="138"/>
    <col min="8971" max="8971" width="0.875" style="138" customWidth="1"/>
    <col min="8972" max="9216" width="9" style="138"/>
    <col min="9217" max="9217" width="0.875" style="138" customWidth="1"/>
    <col min="9218" max="9226" width="9" style="138"/>
    <col min="9227" max="9227" width="0.875" style="138" customWidth="1"/>
    <col min="9228" max="9472" width="9" style="138"/>
    <col min="9473" max="9473" width="0.875" style="138" customWidth="1"/>
    <col min="9474" max="9482" width="9" style="138"/>
    <col min="9483" max="9483" width="0.875" style="138" customWidth="1"/>
    <col min="9484" max="9728" width="9" style="138"/>
    <col min="9729" max="9729" width="0.875" style="138" customWidth="1"/>
    <col min="9730" max="9738" width="9" style="138"/>
    <col min="9739" max="9739" width="0.875" style="138" customWidth="1"/>
    <col min="9740" max="9984" width="9" style="138"/>
    <col min="9985" max="9985" width="0.875" style="138" customWidth="1"/>
    <col min="9986" max="9994" width="9" style="138"/>
    <col min="9995" max="9995" width="0.875" style="138" customWidth="1"/>
    <col min="9996" max="10240" width="9" style="138"/>
    <col min="10241" max="10241" width="0.875" style="138" customWidth="1"/>
    <col min="10242" max="10250" width="9" style="138"/>
    <col min="10251" max="10251" width="0.875" style="138" customWidth="1"/>
    <col min="10252" max="10496" width="9" style="138"/>
    <col min="10497" max="10497" width="0.875" style="138" customWidth="1"/>
    <col min="10498" max="10506" width="9" style="138"/>
    <col min="10507" max="10507" width="0.875" style="138" customWidth="1"/>
    <col min="10508" max="10752" width="9" style="138"/>
    <col min="10753" max="10753" width="0.875" style="138" customWidth="1"/>
    <col min="10754" max="10762" width="9" style="138"/>
    <col min="10763" max="10763" width="0.875" style="138" customWidth="1"/>
    <col min="10764" max="11008" width="9" style="138"/>
    <col min="11009" max="11009" width="0.875" style="138" customWidth="1"/>
    <col min="11010" max="11018" width="9" style="138"/>
    <col min="11019" max="11019" width="0.875" style="138" customWidth="1"/>
    <col min="11020" max="11264" width="9" style="138"/>
    <col min="11265" max="11265" width="0.875" style="138" customWidth="1"/>
    <col min="11266" max="11274" width="9" style="138"/>
    <col min="11275" max="11275" width="0.875" style="138" customWidth="1"/>
    <col min="11276" max="11520" width="9" style="138"/>
    <col min="11521" max="11521" width="0.875" style="138" customWidth="1"/>
    <col min="11522" max="11530" width="9" style="138"/>
    <col min="11531" max="11531" width="0.875" style="138" customWidth="1"/>
    <col min="11532" max="11776" width="9" style="138"/>
    <col min="11777" max="11777" width="0.875" style="138" customWidth="1"/>
    <col min="11778" max="11786" width="9" style="138"/>
    <col min="11787" max="11787" width="0.875" style="138" customWidth="1"/>
    <col min="11788" max="12032" width="9" style="138"/>
    <col min="12033" max="12033" width="0.875" style="138" customWidth="1"/>
    <col min="12034" max="12042" width="9" style="138"/>
    <col min="12043" max="12043" width="0.875" style="138" customWidth="1"/>
    <col min="12044" max="12288" width="9" style="138"/>
    <col min="12289" max="12289" width="0.875" style="138" customWidth="1"/>
    <col min="12290" max="12298" width="9" style="138"/>
    <col min="12299" max="12299" width="0.875" style="138" customWidth="1"/>
    <col min="12300" max="12544" width="9" style="138"/>
    <col min="12545" max="12545" width="0.875" style="138" customWidth="1"/>
    <col min="12546" max="12554" width="9" style="138"/>
    <col min="12555" max="12555" width="0.875" style="138" customWidth="1"/>
    <col min="12556" max="12800" width="9" style="138"/>
    <col min="12801" max="12801" width="0.875" style="138" customWidth="1"/>
    <col min="12802" max="12810" width="9" style="138"/>
    <col min="12811" max="12811" width="0.875" style="138" customWidth="1"/>
    <col min="12812" max="13056" width="9" style="138"/>
    <col min="13057" max="13057" width="0.875" style="138" customWidth="1"/>
    <col min="13058" max="13066" width="9" style="138"/>
    <col min="13067" max="13067" width="0.875" style="138" customWidth="1"/>
    <col min="13068" max="13312" width="9" style="138"/>
    <col min="13313" max="13313" width="0.875" style="138" customWidth="1"/>
    <col min="13314" max="13322" width="9" style="138"/>
    <col min="13323" max="13323" width="0.875" style="138" customWidth="1"/>
    <col min="13324" max="13568" width="9" style="138"/>
    <col min="13569" max="13569" width="0.875" style="138" customWidth="1"/>
    <col min="13570" max="13578" width="9" style="138"/>
    <col min="13579" max="13579" width="0.875" style="138" customWidth="1"/>
    <col min="13580" max="13824" width="9" style="138"/>
    <col min="13825" max="13825" width="0.875" style="138" customWidth="1"/>
    <col min="13826" max="13834" width="9" style="138"/>
    <col min="13835" max="13835" width="0.875" style="138" customWidth="1"/>
    <col min="13836" max="14080" width="9" style="138"/>
    <col min="14081" max="14081" width="0.875" style="138" customWidth="1"/>
    <col min="14082" max="14090" width="9" style="138"/>
    <col min="14091" max="14091" width="0.875" style="138" customWidth="1"/>
    <col min="14092" max="14336" width="9" style="138"/>
    <col min="14337" max="14337" width="0.875" style="138" customWidth="1"/>
    <col min="14338" max="14346" width="9" style="138"/>
    <col min="14347" max="14347" width="0.875" style="138" customWidth="1"/>
    <col min="14348" max="14592" width="9" style="138"/>
    <col min="14593" max="14593" width="0.875" style="138" customWidth="1"/>
    <col min="14594" max="14602" width="9" style="138"/>
    <col min="14603" max="14603" width="0.875" style="138" customWidth="1"/>
    <col min="14604" max="14848" width="9" style="138"/>
    <col min="14849" max="14849" width="0.875" style="138" customWidth="1"/>
    <col min="14850" max="14858" width="9" style="138"/>
    <col min="14859" max="14859" width="0.875" style="138" customWidth="1"/>
    <col min="14860" max="15104" width="9" style="138"/>
    <col min="15105" max="15105" width="0.875" style="138" customWidth="1"/>
    <col min="15106" max="15114" width="9" style="138"/>
    <col min="15115" max="15115" width="0.875" style="138" customWidth="1"/>
    <col min="15116" max="15360" width="9" style="138"/>
    <col min="15361" max="15361" width="0.875" style="138" customWidth="1"/>
    <col min="15362" max="15370" width="9" style="138"/>
    <col min="15371" max="15371" width="0.875" style="138" customWidth="1"/>
    <col min="15372" max="15616" width="9" style="138"/>
    <col min="15617" max="15617" width="0.875" style="138" customWidth="1"/>
    <col min="15618" max="15626" width="9" style="138"/>
    <col min="15627" max="15627" width="0.875" style="138" customWidth="1"/>
    <col min="15628" max="15872" width="9" style="138"/>
    <col min="15873" max="15873" width="0.875" style="138" customWidth="1"/>
    <col min="15874" max="15882" width="9" style="138"/>
    <col min="15883" max="15883" width="0.875" style="138" customWidth="1"/>
    <col min="15884" max="16128" width="9" style="138"/>
    <col min="16129" max="16129" width="0.875" style="138" customWidth="1"/>
    <col min="16130" max="16138" width="9" style="138"/>
    <col min="16139" max="16139" width="0.875" style="138" customWidth="1"/>
    <col min="16140" max="16384" width="9" style="138"/>
  </cols>
  <sheetData>
    <row r="1" spans="2:13" ht="11.25" customHeight="1"/>
    <row r="2" spans="2:13" ht="28.5" customHeight="1">
      <c r="B2" s="773" t="s">
        <v>631</v>
      </c>
      <c r="C2" s="773"/>
      <c r="D2" s="773"/>
      <c r="E2" s="773"/>
      <c r="F2" s="773"/>
      <c r="G2" s="773"/>
      <c r="H2" s="773"/>
      <c r="I2" s="773"/>
      <c r="J2" s="121"/>
    </row>
    <row r="3" spans="2:13" ht="13.5" customHeight="1">
      <c r="F3" s="520" t="s">
        <v>111</v>
      </c>
      <c r="G3" s="521" t="s">
        <v>112</v>
      </c>
      <c r="H3" s="521"/>
      <c r="I3" s="521"/>
      <c r="J3" s="521"/>
    </row>
    <row r="4" spans="2:13" ht="17.25" customHeight="1">
      <c r="F4" s="122" t="s">
        <v>53</v>
      </c>
      <c r="G4" s="774"/>
      <c r="H4" s="774"/>
      <c r="I4" s="774"/>
      <c r="J4" s="522"/>
    </row>
    <row r="5" spans="2:13" ht="17.25" customHeight="1">
      <c r="F5" s="122" t="s">
        <v>242</v>
      </c>
      <c r="G5" s="774"/>
      <c r="H5" s="774"/>
      <c r="I5" s="774"/>
      <c r="J5" s="522"/>
    </row>
    <row r="6" spans="2:13" ht="17.25" customHeight="1">
      <c r="F6" s="122" t="s">
        <v>15</v>
      </c>
      <c r="G6" s="774"/>
      <c r="H6" s="774"/>
      <c r="I6" s="774"/>
      <c r="J6" s="522"/>
      <c r="L6" s="522"/>
    </row>
    <row r="7" spans="2:13" ht="17.25" customHeight="1" thickBot="1">
      <c r="B7" s="138" t="s">
        <v>164</v>
      </c>
      <c r="F7" s="122"/>
      <c r="G7" s="523"/>
      <c r="H7" s="523"/>
      <c r="I7" s="523"/>
      <c r="J7" s="523"/>
    </row>
    <row r="8" spans="2:13" ht="17.25" customHeight="1">
      <c r="B8" s="775" t="s">
        <v>165</v>
      </c>
      <c r="C8" s="777" t="s">
        <v>203</v>
      </c>
      <c r="D8" s="777"/>
      <c r="E8" s="777"/>
      <c r="F8" s="777"/>
      <c r="G8" s="777"/>
      <c r="H8" s="777"/>
      <c r="I8" s="777"/>
      <c r="J8" s="778"/>
    </row>
    <row r="9" spans="2:13" ht="17.25" customHeight="1" thickBot="1">
      <c r="B9" s="776"/>
      <c r="C9" s="779"/>
      <c r="D9" s="779"/>
      <c r="E9" s="779"/>
      <c r="F9" s="779"/>
      <c r="G9" s="779"/>
      <c r="H9" s="779"/>
      <c r="I9" s="779"/>
      <c r="J9" s="780"/>
    </row>
    <row r="10" spans="2:13" ht="50.25" customHeight="1" thickBot="1">
      <c r="B10" s="667" t="s">
        <v>549</v>
      </c>
      <c r="C10" s="668"/>
      <c r="D10" s="668"/>
      <c r="E10" s="668"/>
      <c r="F10" s="667" t="s">
        <v>550</v>
      </c>
      <c r="G10" s="669"/>
      <c r="H10" s="669"/>
      <c r="I10" s="669"/>
      <c r="J10" s="670"/>
    </row>
    <row r="11" spans="2:13" ht="17.25" customHeight="1">
      <c r="B11" s="524" t="s">
        <v>113</v>
      </c>
      <c r="C11" s="525"/>
      <c r="D11" s="525"/>
      <c r="E11" s="526"/>
      <c r="F11" s="527" t="s">
        <v>28</v>
      </c>
      <c r="G11" s="781"/>
      <c r="H11" s="781"/>
      <c r="I11" s="781"/>
      <c r="J11" s="782"/>
    </row>
    <row r="12" spans="2:13" ht="17.25" customHeight="1">
      <c r="B12" s="783"/>
      <c r="C12" s="784"/>
      <c r="D12" s="784"/>
      <c r="E12" s="785"/>
      <c r="F12" s="528" t="s">
        <v>114</v>
      </c>
      <c r="G12" s="685"/>
      <c r="H12" s="685"/>
      <c r="I12" s="685"/>
      <c r="J12" s="751"/>
    </row>
    <row r="13" spans="2:13" ht="17.25" customHeight="1">
      <c r="B13" s="786"/>
      <c r="C13" s="787"/>
      <c r="D13" s="787"/>
      <c r="E13" s="788"/>
      <c r="F13" s="529" t="s">
        <v>155</v>
      </c>
      <c r="G13" s="530"/>
      <c r="H13" s="789" t="s">
        <v>547</v>
      </c>
      <c r="I13" s="789"/>
      <c r="J13" s="790"/>
    </row>
    <row r="14" spans="2:13" ht="17.25" customHeight="1">
      <c r="B14" s="531" t="s">
        <v>115</v>
      </c>
      <c r="C14" s="532"/>
      <c r="D14" s="532"/>
      <c r="E14" s="533"/>
      <c r="F14" s="534" t="s">
        <v>116</v>
      </c>
      <c r="G14" s="532"/>
      <c r="H14" s="535"/>
      <c r="I14" s="536"/>
      <c r="J14" s="537"/>
    </row>
    <row r="15" spans="2:13" ht="17.25" customHeight="1">
      <c r="B15" s="538"/>
      <c r="C15" s="539"/>
      <c r="D15" s="540"/>
      <c r="E15" s="541"/>
      <c r="F15" s="542"/>
      <c r="G15" s="543" t="s">
        <v>118</v>
      </c>
      <c r="H15" s="544"/>
      <c r="I15" s="791" t="s">
        <v>119</v>
      </c>
      <c r="J15" s="792"/>
      <c r="M15" s="138" t="s">
        <v>548</v>
      </c>
    </row>
    <row r="16" spans="2:13" ht="17.25" customHeight="1">
      <c r="B16" s="538"/>
      <c r="C16" s="539"/>
      <c r="D16" s="545"/>
      <c r="E16" s="541" t="s">
        <v>117</v>
      </c>
      <c r="F16" s="684"/>
      <c r="G16" s="685"/>
      <c r="H16" s="686"/>
      <c r="I16" s="759"/>
      <c r="J16" s="760"/>
    </row>
    <row r="17" spans="2:12" ht="17.25" customHeight="1">
      <c r="B17" s="538"/>
      <c r="C17" s="539"/>
      <c r="D17" s="545"/>
      <c r="E17" s="541"/>
      <c r="F17" s="684"/>
      <c r="G17" s="685"/>
      <c r="H17" s="686"/>
      <c r="I17" s="759"/>
      <c r="J17" s="760"/>
    </row>
    <row r="18" spans="2:12" ht="17.25" customHeight="1">
      <c r="B18" s="538"/>
      <c r="C18" s="539"/>
      <c r="D18" s="545"/>
      <c r="E18" s="541"/>
      <c r="F18" s="684"/>
      <c r="G18" s="685"/>
      <c r="H18" s="686"/>
      <c r="I18" s="759"/>
      <c r="J18" s="760"/>
    </row>
    <row r="19" spans="2:12" ht="17.25" customHeight="1">
      <c r="B19" s="538"/>
      <c r="C19" s="539"/>
      <c r="D19" s="546"/>
      <c r="E19" s="541"/>
      <c r="F19" s="684"/>
      <c r="G19" s="685"/>
      <c r="H19" s="686"/>
      <c r="I19" s="759"/>
      <c r="J19" s="760"/>
    </row>
    <row r="20" spans="2:12" ht="17.25" customHeight="1">
      <c r="B20" s="538"/>
      <c r="C20" s="539"/>
      <c r="D20" s="546"/>
      <c r="E20" s="541"/>
      <c r="F20" s="684"/>
      <c r="G20" s="685"/>
      <c r="H20" s="686"/>
      <c r="I20" s="759"/>
      <c r="J20" s="760"/>
    </row>
    <row r="21" spans="2:12" ht="17.25" customHeight="1">
      <c r="B21" s="761"/>
      <c r="C21" s="762"/>
      <c r="D21" s="762"/>
      <c r="E21" s="763"/>
      <c r="F21" s="764"/>
      <c r="G21" s="765"/>
      <c r="H21" s="766"/>
      <c r="I21" s="767"/>
      <c r="J21" s="768"/>
    </row>
    <row r="22" spans="2:12" ht="18" customHeight="1">
      <c r="B22" s="769" t="s">
        <v>632</v>
      </c>
      <c r="C22" s="770"/>
      <c r="D22" s="770"/>
      <c r="E22" s="771"/>
      <c r="F22" s="755"/>
      <c r="G22" s="703"/>
      <c r="H22" s="721" t="s">
        <v>545</v>
      </c>
      <c r="I22" s="721"/>
      <c r="J22" s="722"/>
      <c r="L22" s="138" t="s">
        <v>399</v>
      </c>
    </row>
    <row r="23" spans="2:12" ht="23.25" customHeight="1">
      <c r="B23" s="757" t="s">
        <v>633</v>
      </c>
      <c r="C23" s="758"/>
      <c r="D23" s="758"/>
      <c r="E23" s="758"/>
      <c r="F23" s="755"/>
      <c r="G23" s="703"/>
      <c r="H23" s="721" t="s">
        <v>544</v>
      </c>
      <c r="I23" s="721"/>
      <c r="J23" s="722"/>
      <c r="L23" s="138" t="s">
        <v>399</v>
      </c>
    </row>
    <row r="24" spans="2:12" ht="23.25" customHeight="1">
      <c r="B24" s="682" t="s">
        <v>163</v>
      </c>
      <c r="C24" s="683"/>
      <c r="D24" s="683"/>
      <c r="E24" s="793"/>
      <c r="F24" s="755"/>
      <c r="G24" s="703"/>
      <c r="H24" s="703"/>
      <c r="I24" s="703"/>
      <c r="J24" s="756"/>
    </row>
    <row r="25" spans="2:12" ht="23.25" customHeight="1">
      <c r="B25" s="682" t="s">
        <v>162</v>
      </c>
      <c r="C25" s="683"/>
      <c r="D25" s="683"/>
      <c r="E25" s="683"/>
      <c r="F25" s="657" t="s">
        <v>392</v>
      </c>
      <c r="G25" s="658"/>
      <c r="H25" s="547" t="s">
        <v>375</v>
      </c>
      <c r="I25" s="659" t="s">
        <v>394</v>
      </c>
      <c r="J25" s="660"/>
      <c r="L25" s="138" t="s">
        <v>376</v>
      </c>
    </row>
    <row r="26" spans="2:12" ht="23.25" customHeight="1">
      <c r="B26" s="682" t="s">
        <v>373</v>
      </c>
      <c r="C26" s="683"/>
      <c r="D26" s="683"/>
      <c r="E26" s="683"/>
      <c r="F26" s="657" t="s">
        <v>392</v>
      </c>
      <c r="G26" s="658"/>
      <c r="H26" s="547" t="s">
        <v>375</v>
      </c>
      <c r="I26" s="659" t="s">
        <v>394</v>
      </c>
      <c r="J26" s="660"/>
      <c r="L26" s="138" t="s">
        <v>376</v>
      </c>
    </row>
    <row r="27" spans="2:12" ht="23.25" customHeight="1">
      <c r="B27" s="682" t="s">
        <v>374</v>
      </c>
      <c r="C27" s="683"/>
      <c r="D27" s="683"/>
      <c r="E27" s="683"/>
      <c r="F27" s="657" t="s">
        <v>392</v>
      </c>
      <c r="G27" s="658"/>
      <c r="H27" s="547" t="s">
        <v>375</v>
      </c>
      <c r="I27" s="659" t="s">
        <v>394</v>
      </c>
      <c r="J27" s="660"/>
      <c r="L27" s="138" t="s">
        <v>376</v>
      </c>
    </row>
    <row r="28" spans="2:12" ht="18.75" customHeight="1">
      <c r="B28" s="671" t="s">
        <v>408</v>
      </c>
      <c r="C28" s="672"/>
      <c r="D28" s="677" t="s">
        <v>409</v>
      </c>
      <c r="E28" s="357" t="s">
        <v>553</v>
      </c>
      <c r="F28" s="358"/>
      <c r="G28" s="359"/>
      <c r="H28" s="360"/>
      <c r="I28" s="361"/>
      <c r="J28" s="362"/>
      <c r="L28" s="481" t="s">
        <v>402</v>
      </c>
    </row>
    <row r="29" spans="2:12" ht="18.75" customHeight="1">
      <c r="B29" s="673"/>
      <c r="C29" s="674"/>
      <c r="D29" s="678"/>
      <c r="E29" s="363" t="s">
        <v>554</v>
      </c>
      <c r="F29" s="364"/>
      <c r="G29" s="365"/>
      <c r="H29" s="366"/>
      <c r="I29" s="367"/>
      <c r="J29" s="368"/>
      <c r="L29" s="481" t="s">
        <v>403</v>
      </c>
    </row>
    <row r="30" spans="2:12" ht="18.75" customHeight="1">
      <c r="B30" s="673"/>
      <c r="C30" s="674"/>
      <c r="D30" s="677" t="s">
        <v>410</v>
      </c>
      <c r="E30" s="476" t="s">
        <v>411</v>
      </c>
      <c r="F30" s="358"/>
      <c r="G30" s="359"/>
      <c r="H30" s="360"/>
      <c r="I30" s="361"/>
      <c r="J30" s="362"/>
      <c r="L30" s="481" t="s">
        <v>404</v>
      </c>
    </row>
    <row r="31" spans="2:12" ht="18.75" customHeight="1">
      <c r="B31" s="673"/>
      <c r="C31" s="674"/>
      <c r="D31" s="772"/>
      <c r="E31" s="477" t="s">
        <v>412</v>
      </c>
      <c r="F31" s="369"/>
      <c r="G31" s="370"/>
      <c r="H31" s="371"/>
      <c r="I31" s="372"/>
      <c r="J31" s="373"/>
      <c r="L31" s="481"/>
    </row>
    <row r="32" spans="2:12" ht="18.75" customHeight="1">
      <c r="B32" s="673"/>
      <c r="C32" s="674"/>
      <c r="D32" s="772"/>
      <c r="E32" s="477" t="s">
        <v>413</v>
      </c>
      <c r="F32" s="369"/>
      <c r="G32" s="370"/>
      <c r="H32" s="371"/>
      <c r="I32" s="372"/>
      <c r="J32" s="373"/>
      <c r="L32" s="481"/>
    </row>
    <row r="33" spans="2:12" ht="18.75" customHeight="1">
      <c r="B33" s="673"/>
      <c r="C33" s="674"/>
      <c r="D33" s="772"/>
      <c r="E33" s="477" t="s">
        <v>400</v>
      </c>
      <c r="F33" s="369"/>
      <c r="G33" s="370"/>
      <c r="H33" s="371"/>
      <c r="I33" s="372"/>
      <c r="J33" s="373"/>
      <c r="L33" s="481" t="s">
        <v>405</v>
      </c>
    </row>
    <row r="34" spans="2:12" ht="18.75" customHeight="1">
      <c r="B34" s="673"/>
      <c r="C34" s="674"/>
      <c r="D34" s="772"/>
      <c r="E34" s="477" t="s">
        <v>555</v>
      </c>
      <c r="F34" s="369"/>
      <c r="G34" s="370"/>
      <c r="H34" s="371"/>
      <c r="I34" s="372"/>
      <c r="J34" s="373"/>
      <c r="L34" s="481" t="s">
        <v>406</v>
      </c>
    </row>
    <row r="35" spans="2:12" ht="18.75" customHeight="1">
      <c r="B35" s="673"/>
      <c r="C35" s="674"/>
      <c r="D35" s="772"/>
      <c r="E35" s="478" t="s">
        <v>401</v>
      </c>
      <c r="F35" s="369"/>
      <c r="G35" s="370"/>
      <c r="H35" s="371"/>
      <c r="I35" s="372"/>
      <c r="J35" s="373"/>
      <c r="L35" s="481"/>
    </row>
    <row r="36" spans="2:12" ht="18.75" customHeight="1">
      <c r="B36" s="673"/>
      <c r="C36" s="674"/>
      <c r="D36" s="772"/>
      <c r="E36" s="477" t="s">
        <v>414</v>
      </c>
      <c r="F36" s="369"/>
      <c r="G36" s="370"/>
      <c r="H36" s="371"/>
      <c r="I36" s="372"/>
      <c r="J36" s="373"/>
      <c r="L36" s="481" t="s">
        <v>407</v>
      </c>
    </row>
    <row r="37" spans="2:12" ht="18.75" customHeight="1">
      <c r="B37" s="673"/>
      <c r="C37" s="674"/>
      <c r="D37" s="678"/>
      <c r="E37" s="479" t="s">
        <v>415</v>
      </c>
      <c r="F37" s="364"/>
      <c r="G37" s="365"/>
      <c r="H37" s="366"/>
      <c r="I37" s="367"/>
      <c r="J37" s="368"/>
      <c r="L37" s="548" t="s">
        <v>612</v>
      </c>
    </row>
    <row r="38" spans="2:12" ht="18.75" customHeight="1">
      <c r="B38" s="673"/>
      <c r="C38" s="674"/>
      <c r="D38" s="549" t="s">
        <v>611</v>
      </c>
      <c r="E38" s="479" t="s">
        <v>416</v>
      </c>
      <c r="F38" s="364"/>
      <c r="G38" s="365"/>
      <c r="H38" s="366"/>
      <c r="I38" s="367"/>
      <c r="J38" s="368"/>
      <c r="L38" s="481" t="s">
        <v>417</v>
      </c>
    </row>
    <row r="39" spans="2:12" ht="18.75" customHeight="1">
      <c r="B39" s="673"/>
      <c r="C39" s="674"/>
      <c r="D39" s="679" t="s">
        <v>418</v>
      </c>
      <c r="E39" s="680"/>
      <c r="F39" s="680"/>
      <c r="G39" s="680"/>
      <c r="H39" s="680"/>
      <c r="I39" s="680"/>
      <c r="J39" s="681"/>
      <c r="L39" s="481"/>
    </row>
    <row r="40" spans="2:12" ht="18.75" customHeight="1">
      <c r="B40" s="673"/>
      <c r="C40" s="674"/>
      <c r="D40" s="480" t="s">
        <v>419</v>
      </c>
      <c r="E40" s="476"/>
      <c r="F40" s="358"/>
      <c r="G40" s="359"/>
      <c r="H40" s="360"/>
      <c r="I40" s="361"/>
      <c r="J40" s="362"/>
      <c r="L40" s="481" t="s">
        <v>420</v>
      </c>
    </row>
    <row r="41" spans="2:12" ht="18.75" customHeight="1">
      <c r="B41" s="673"/>
      <c r="C41" s="674"/>
      <c r="D41" s="661"/>
      <c r="E41" s="662"/>
      <c r="F41" s="662"/>
      <c r="G41" s="662"/>
      <c r="H41" s="662"/>
      <c r="I41" s="662"/>
      <c r="J41" s="663"/>
      <c r="L41" s="481" t="s">
        <v>634</v>
      </c>
    </row>
    <row r="42" spans="2:12" ht="18.75" customHeight="1">
      <c r="B42" s="675"/>
      <c r="C42" s="676"/>
      <c r="D42" s="664"/>
      <c r="E42" s="665"/>
      <c r="F42" s="665"/>
      <c r="G42" s="665"/>
      <c r="H42" s="665"/>
      <c r="I42" s="665"/>
      <c r="J42" s="666"/>
      <c r="L42" s="481" t="s">
        <v>421</v>
      </c>
    </row>
    <row r="43" spans="2:12" ht="17.25" customHeight="1">
      <c r="B43" s="746" t="s">
        <v>120</v>
      </c>
      <c r="C43" s="123" t="s">
        <v>121</v>
      </c>
      <c r="D43" s="749"/>
      <c r="E43" s="749"/>
      <c r="F43" s="749"/>
      <c r="G43" s="550" t="s">
        <v>122</v>
      </c>
      <c r="H43" s="749"/>
      <c r="I43" s="749"/>
      <c r="J43" s="750"/>
      <c r="L43" s="481"/>
    </row>
    <row r="44" spans="2:12" ht="17.25" customHeight="1">
      <c r="B44" s="747"/>
      <c r="C44" s="551" t="s">
        <v>123</v>
      </c>
      <c r="D44" s="685"/>
      <c r="E44" s="685"/>
      <c r="F44" s="685"/>
      <c r="G44" s="685"/>
      <c r="H44" s="685"/>
      <c r="I44" s="685"/>
      <c r="J44" s="751"/>
    </row>
    <row r="45" spans="2:12" ht="17.25" customHeight="1">
      <c r="B45" s="748"/>
      <c r="C45" s="752" t="s">
        <v>124</v>
      </c>
      <c r="D45" s="753"/>
      <c r="E45" s="754"/>
      <c r="F45" s="733"/>
      <c r="G45" s="734"/>
      <c r="H45" s="734"/>
      <c r="I45" s="734"/>
      <c r="J45" s="735"/>
    </row>
    <row r="46" spans="2:12" ht="19.5" customHeight="1">
      <c r="B46" s="552" t="s">
        <v>381</v>
      </c>
      <c r="C46" s="553"/>
      <c r="D46" s="553"/>
      <c r="E46" s="553"/>
      <c r="F46" s="553"/>
      <c r="G46" s="553"/>
      <c r="H46" s="553"/>
      <c r="I46" s="553"/>
      <c r="J46" s="554"/>
    </row>
    <row r="47" spans="2:12" ht="19.5" customHeight="1">
      <c r="B47" s="736"/>
      <c r="C47" s="737"/>
      <c r="D47" s="737"/>
      <c r="E47" s="737"/>
      <c r="F47" s="737"/>
      <c r="G47" s="737"/>
      <c r="H47" s="737"/>
      <c r="I47" s="737"/>
      <c r="J47" s="738"/>
    </row>
    <row r="48" spans="2:12" ht="19.5" customHeight="1">
      <c r="B48" s="739"/>
      <c r="C48" s="740"/>
      <c r="D48" s="740"/>
      <c r="E48" s="740"/>
      <c r="F48" s="740"/>
      <c r="G48" s="740"/>
      <c r="H48" s="740"/>
      <c r="I48" s="740"/>
      <c r="J48" s="741"/>
    </row>
    <row r="49" spans="2:17" ht="19.5" customHeight="1">
      <c r="B49" s="552" t="s">
        <v>382</v>
      </c>
      <c r="C49" s="553"/>
      <c r="D49" s="553"/>
      <c r="E49" s="553"/>
      <c r="F49" s="553"/>
      <c r="G49" s="553"/>
      <c r="H49" s="553"/>
      <c r="I49" s="553"/>
      <c r="J49" s="554"/>
    </row>
    <row r="50" spans="2:17" ht="19.5" customHeight="1">
      <c r="B50" s="736"/>
      <c r="C50" s="737"/>
      <c r="D50" s="737"/>
      <c r="E50" s="737"/>
      <c r="F50" s="737"/>
      <c r="G50" s="737"/>
      <c r="H50" s="737"/>
      <c r="I50" s="737"/>
      <c r="J50" s="738"/>
    </row>
    <row r="51" spans="2:17" ht="19.5" customHeight="1" thickBot="1">
      <c r="B51" s="742"/>
      <c r="C51" s="743"/>
      <c r="D51" s="743"/>
      <c r="E51" s="743"/>
      <c r="F51" s="743"/>
      <c r="G51" s="743"/>
      <c r="H51" s="743"/>
      <c r="I51" s="743"/>
      <c r="J51" s="744"/>
      <c r="M51" s="555"/>
      <c r="N51" s="555"/>
      <c r="O51" s="555"/>
      <c r="P51" s="555"/>
      <c r="Q51" s="555"/>
    </row>
    <row r="52" spans="2:17" s="481" customFormat="1" ht="5.0999999999999996" customHeight="1">
      <c r="B52" s="556"/>
      <c r="C52" s="556"/>
      <c r="D52" s="556"/>
      <c r="E52" s="556"/>
      <c r="F52" s="556"/>
      <c r="G52" s="556"/>
      <c r="H52" s="556"/>
      <c r="I52" s="556"/>
      <c r="J52" s="556"/>
      <c r="M52" s="557"/>
      <c r="N52" s="557"/>
      <c r="O52" s="557"/>
      <c r="P52" s="557"/>
      <c r="Q52" s="557"/>
    </row>
    <row r="53" spans="2:17" s="481" customFormat="1" ht="13.5" customHeight="1">
      <c r="B53" s="353" t="s">
        <v>608</v>
      </c>
      <c r="C53" s="354"/>
      <c r="D53" s="354"/>
      <c r="E53" s="354"/>
      <c r="F53" s="354"/>
      <c r="G53" s="354"/>
      <c r="H53" s="354"/>
      <c r="I53" s="354"/>
      <c r="J53" s="354"/>
      <c r="M53" s="557"/>
      <c r="N53" s="557"/>
      <c r="O53" s="557"/>
      <c r="P53" s="557"/>
      <c r="Q53" s="557"/>
    </row>
    <row r="54" spans="2:17" s="481" customFormat="1" ht="12.75" customHeight="1">
      <c r="B54" s="745" t="s">
        <v>556</v>
      </c>
      <c r="C54" s="745"/>
      <c r="D54" s="745"/>
      <c r="E54" s="745"/>
      <c r="F54" s="745"/>
      <c r="G54" s="745"/>
      <c r="H54" s="745"/>
      <c r="I54" s="745"/>
      <c r="J54" s="745"/>
      <c r="M54" s="557"/>
      <c r="N54" s="557"/>
      <c r="O54" s="557"/>
      <c r="P54" s="557"/>
      <c r="Q54" s="557"/>
    </row>
    <row r="55" spans="2:17" s="481" customFormat="1" ht="12.75" customHeight="1">
      <c r="B55" s="745" t="s">
        <v>393</v>
      </c>
      <c r="C55" s="745"/>
      <c r="D55" s="745"/>
      <c r="E55" s="745"/>
      <c r="F55" s="745"/>
      <c r="G55" s="745"/>
      <c r="H55" s="745"/>
      <c r="I55" s="745"/>
      <c r="J55" s="745"/>
    </row>
    <row r="56" spans="2:17" s="481" customFormat="1" ht="12.75" customHeight="1">
      <c r="B56" s="745" t="s">
        <v>623</v>
      </c>
      <c r="C56" s="745"/>
      <c r="D56" s="745"/>
      <c r="E56" s="745"/>
      <c r="F56" s="745"/>
      <c r="G56" s="745"/>
      <c r="H56" s="745"/>
      <c r="I56" s="745"/>
      <c r="J56" s="745"/>
    </row>
    <row r="57" spans="2:17" ht="12.75" customHeight="1">
      <c r="B57" s="558" t="s">
        <v>624</v>
      </c>
      <c r="C57" s="535"/>
      <c r="D57" s="516"/>
      <c r="E57" s="516"/>
      <c r="F57" s="535"/>
      <c r="G57" s="535"/>
      <c r="H57" s="535"/>
      <c r="I57" s="535"/>
      <c r="J57" s="535"/>
    </row>
    <row r="58" spans="2:17" ht="17.25" customHeight="1" thickBot="1">
      <c r="B58" s="138" t="s">
        <v>125</v>
      </c>
      <c r="C58" s="535"/>
      <c r="D58" s="516"/>
      <c r="E58" s="516"/>
      <c r="F58" s="535"/>
      <c r="G58" s="535"/>
      <c r="H58" s="535"/>
      <c r="I58" s="535"/>
      <c r="J58" s="535"/>
    </row>
    <row r="59" spans="2:17" ht="19.5" customHeight="1">
      <c r="B59" s="559" t="s">
        <v>126</v>
      </c>
      <c r="C59" s="560"/>
      <c r="D59" s="560"/>
      <c r="E59" s="723" t="s">
        <v>68</v>
      </c>
      <c r="F59" s="561"/>
      <c r="G59" s="562" t="s">
        <v>118</v>
      </c>
      <c r="H59" s="563"/>
      <c r="I59" s="726" t="s">
        <v>127</v>
      </c>
      <c r="J59" s="727"/>
      <c r="K59" s="516"/>
    </row>
    <row r="60" spans="2:17" ht="19.5" customHeight="1">
      <c r="B60" s="728" t="s">
        <v>128</v>
      </c>
      <c r="C60" s="729"/>
      <c r="D60" s="564" t="s">
        <v>129</v>
      </c>
      <c r="E60" s="724"/>
      <c r="F60" s="730">
        <f>B12</f>
        <v>0</v>
      </c>
      <c r="G60" s="731"/>
      <c r="H60" s="732"/>
      <c r="I60" s="714" t="s">
        <v>66</v>
      </c>
      <c r="J60" s="715"/>
      <c r="K60" s="516"/>
      <c r="L60" s="138" t="s">
        <v>130</v>
      </c>
    </row>
    <row r="61" spans="2:17" ht="19.5" customHeight="1">
      <c r="B61" s="565" t="s">
        <v>131</v>
      </c>
      <c r="C61" s="566"/>
      <c r="D61" s="566"/>
      <c r="E61" s="724"/>
      <c r="F61" s="713" t="str">
        <f>IF(F16="","",F16)</f>
        <v/>
      </c>
      <c r="G61" s="685"/>
      <c r="H61" s="686"/>
      <c r="I61" s="714" t="s">
        <v>66</v>
      </c>
      <c r="J61" s="715"/>
      <c r="K61" s="516"/>
    </row>
    <row r="62" spans="2:17" ht="19.5" customHeight="1">
      <c r="B62" s="565"/>
      <c r="C62" s="566"/>
      <c r="D62" s="566"/>
      <c r="E62" s="724"/>
      <c r="F62" s="713" t="str">
        <f t="shared" ref="F62:F66" si="0">IF(F17="","",F17)</f>
        <v/>
      </c>
      <c r="G62" s="685"/>
      <c r="H62" s="686"/>
      <c r="I62" s="714" t="s">
        <v>66</v>
      </c>
      <c r="J62" s="715"/>
      <c r="K62" s="516"/>
    </row>
    <row r="63" spans="2:17" ht="19.5" customHeight="1">
      <c r="B63" s="565"/>
      <c r="C63" s="566"/>
      <c r="D63" s="566"/>
      <c r="E63" s="724"/>
      <c r="F63" s="713" t="str">
        <f t="shared" si="0"/>
        <v/>
      </c>
      <c r="G63" s="685"/>
      <c r="H63" s="686"/>
      <c r="I63" s="714" t="s">
        <v>66</v>
      </c>
      <c r="J63" s="715"/>
      <c r="K63" s="516"/>
    </row>
    <row r="64" spans="2:17" ht="19.5" customHeight="1">
      <c r="B64" s="565"/>
      <c r="C64" s="566"/>
      <c r="D64" s="566"/>
      <c r="E64" s="724"/>
      <c r="F64" s="567" t="str">
        <f t="shared" si="0"/>
        <v/>
      </c>
      <c r="G64" s="568"/>
      <c r="H64" s="569"/>
      <c r="I64" s="714" t="s">
        <v>66</v>
      </c>
      <c r="J64" s="715"/>
      <c r="K64" s="516"/>
    </row>
    <row r="65" spans="2:13" ht="19.5" customHeight="1">
      <c r="B65" s="565"/>
      <c r="C65" s="570"/>
      <c r="D65" s="566" t="s">
        <v>66</v>
      </c>
      <c r="E65" s="724"/>
      <c r="F65" s="713" t="str">
        <f t="shared" si="0"/>
        <v/>
      </c>
      <c r="G65" s="685"/>
      <c r="H65" s="686"/>
      <c r="I65" s="714" t="s">
        <v>66</v>
      </c>
      <c r="J65" s="715"/>
      <c r="K65" s="516"/>
    </row>
    <row r="66" spans="2:13" ht="19.5" customHeight="1" thickBot="1">
      <c r="B66" s="571"/>
      <c r="C66" s="572"/>
      <c r="D66" s="572"/>
      <c r="E66" s="725"/>
      <c r="F66" s="716" t="str">
        <f t="shared" si="0"/>
        <v/>
      </c>
      <c r="G66" s="717"/>
      <c r="H66" s="718"/>
      <c r="I66" s="719" t="s">
        <v>66</v>
      </c>
      <c r="J66" s="720"/>
      <c r="K66" s="516"/>
    </row>
    <row r="67" spans="2:13" ht="19.5" customHeight="1">
      <c r="B67" s="573" t="s">
        <v>143</v>
      </c>
      <c r="C67" s="574"/>
      <c r="D67" s="574"/>
      <c r="E67" s="575"/>
      <c r="F67" s="576" t="s">
        <v>169</v>
      </c>
      <c r="G67" s="576"/>
      <c r="H67" s="576"/>
      <c r="I67" s="711"/>
      <c r="J67" s="712"/>
      <c r="K67" s="516"/>
    </row>
    <row r="68" spans="2:13" ht="19.5" customHeight="1" thickBot="1">
      <c r="B68" s="565" t="s">
        <v>223</v>
      </c>
      <c r="C68" s="566"/>
      <c r="D68" s="566"/>
      <c r="E68" s="517"/>
      <c r="F68" s="577" t="s">
        <v>169</v>
      </c>
      <c r="G68" s="577"/>
      <c r="H68" s="577"/>
      <c r="I68" s="578"/>
      <c r="J68" s="579"/>
      <c r="K68" s="516"/>
    </row>
    <row r="69" spans="2:13" ht="19.5" customHeight="1">
      <c r="B69" s="580" t="s">
        <v>132</v>
      </c>
      <c r="C69" s="581"/>
      <c r="D69" s="697" t="s">
        <v>133</v>
      </c>
      <c r="E69" s="698"/>
      <c r="F69" s="698"/>
      <c r="G69" s="699"/>
      <c r="H69" s="582" t="s">
        <v>134</v>
      </c>
      <c r="I69" s="700"/>
      <c r="J69" s="701"/>
    </row>
    <row r="70" spans="2:13" ht="19.5" customHeight="1">
      <c r="B70" s="531" t="s">
        <v>135</v>
      </c>
      <c r="C70" s="583"/>
      <c r="D70" s="702" t="s">
        <v>133</v>
      </c>
      <c r="E70" s="703"/>
      <c r="F70" s="703"/>
      <c r="G70" s="704"/>
      <c r="H70" s="584" t="s">
        <v>134</v>
      </c>
      <c r="I70" s="705"/>
      <c r="J70" s="706"/>
      <c r="M70" s="521"/>
    </row>
    <row r="71" spans="2:13" ht="19.5" customHeight="1" thickBot="1">
      <c r="B71" s="585" t="s">
        <v>136</v>
      </c>
      <c r="C71" s="586"/>
      <c r="D71" s="587" t="s">
        <v>137</v>
      </c>
      <c r="E71" s="707" t="s">
        <v>138</v>
      </c>
      <c r="F71" s="708"/>
      <c r="G71" s="588" t="s">
        <v>139</v>
      </c>
      <c r="H71" s="709" t="s">
        <v>138</v>
      </c>
      <c r="I71" s="710"/>
      <c r="J71" s="589"/>
    </row>
    <row r="72" spans="2:13" ht="17.25" customHeight="1">
      <c r="B72" s="590" t="s">
        <v>157</v>
      </c>
      <c r="C72" s="591"/>
      <c r="D72" s="592"/>
      <c r="E72" s="591"/>
      <c r="F72" s="687" t="s">
        <v>140</v>
      </c>
      <c r="G72" s="688"/>
      <c r="H72" s="689" t="s">
        <v>219</v>
      </c>
      <c r="I72" s="690"/>
      <c r="J72" s="691"/>
      <c r="K72" s="516"/>
      <c r="L72" s="138" t="s">
        <v>546</v>
      </c>
    </row>
    <row r="73" spans="2:13" ht="17.25" customHeight="1" thickBot="1">
      <c r="B73" s="593"/>
      <c r="C73" s="594"/>
      <c r="D73" s="595"/>
      <c r="E73" s="596" t="s">
        <v>141</v>
      </c>
      <c r="F73" s="692" t="s">
        <v>142</v>
      </c>
      <c r="G73" s="693"/>
      <c r="H73" s="694" t="s">
        <v>219</v>
      </c>
      <c r="I73" s="695"/>
      <c r="J73" s="696"/>
      <c r="K73" s="516"/>
    </row>
    <row r="74" spans="2:13">
      <c r="B74" s="126" t="s">
        <v>383</v>
      </c>
    </row>
    <row r="75" spans="2:13">
      <c r="B75" s="126"/>
      <c r="C75" s="138" t="s">
        <v>170</v>
      </c>
    </row>
    <row r="76" spans="2:13">
      <c r="B76" s="353" t="s">
        <v>608</v>
      </c>
      <c r="C76" s="353"/>
      <c r="D76" s="353"/>
      <c r="E76" s="353"/>
    </row>
    <row r="77" spans="2:13">
      <c r="B77" s="353" t="s">
        <v>384</v>
      </c>
      <c r="C77" s="353"/>
      <c r="D77" s="353"/>
      <c r="E77" s="353"/>
    </row>
    <row r="78" spans="2:13">
      <c r="B78" s="353" t="s">
        <v>197</v>
      </c>
      <c r="C78" s="353"/>
      <c r="D78" s="353"/>
      <c r="E78" s="353"/>
    </row>
    <row r="79" spans="2:13">
      <c r="B79" s="353" t="s">
        <v>635</v>
      </c>
      <c r="C79" s="353"/>
      <c r="D79" s="353"/>
      <c r="E79" s="353"/>
    </row>
    <row r="80" spans="2:13">
      <c r="B80" s="353" t="s">
        <v>617</v>
      </c>
      <c r="C80" s="353"/>
      <c r="D80" s="353"/>
      <c r="E80" s="353"/>
    </row>
    <row r="81" spans="2:11">
      <c r="B81" s="353" t="s">
        <v>618</v>
      </c>
      <c r="C81" s="353"/>
      <c r="D81" s="353"/>
      <c r="E81" s="353"/>
    </row>
    <row r="82" spans="2:11">
      <c r="B82" s="353" t="s">
        <v>198</v>
      </c>
      <c r="C82" s="353"/>
      <c r="D82" s="353"/>
      <c r="E82" s="353"/>
    </row>
    <row r="83" spans="2:11">
      <c r="B83" s="353" t="s">
        <v>167</v>
      </c>
      <c r="C83" s="353"/>
      <c r="D83" s="353"/>
      <c r="E83" s="353"/>
    </row>
    <row r="84" spans="2:11">
      <c r="B84" s="353" t="s">
        <v>156</v>
      </c>
      <c r="C84" s="353"/>
      <c r="D84" s="353"/>
      <c r="E84" s="353"/>
    </row>
    <row r="85" spans="2:11">
      <c r="B85" s="353" t="s">
        <v>199</v>
      </c>
      <c r="C85" s="353"/>
      <c r="D85" s="353"/>
      <c r="E85" s="353"/>
    </row>
    <row r="86" spans="2:11">
      <c r="B86" s="353" t="s">
        <v>200</v>
      </c>
      <c r="C86" s="353"/>
      <c r="D86" s="353"/>
      <c r="E86" s="353"/>
    </row>
    <row r="87" spans="2:11" ht="13.5" customHeight="1">
      <c r="B87" s="353" t="s">
        <v>621</v>
      </c>
      <c r="C87" s="535"/>
      <c r="D87" s="535"/>
      <c r="E87" s="535"/>
      <c r="F87" s="535"/>
      <c r="G87" s="535"/>
      <c r="H87" s="535"/>
      <c r="I87" s="535"/>
      <c r="J87" s="535"/>
      <c r="K87" s="516"/>
    </row>
    <row r="88" spans="2:11" ht="13.5" customHeight="1">
      <c r="B88" s="126"/>
      <c r="C88" s="535"/>
      <c r="D88" s="535"/>
      <c r="E88" s="535"/>
      <c r="F88" s="535"/>
      <c r="G88" s="535"/>
      <c r="H88" s="535"/>
      <c r="I88" s="535"/>
      <c r="J88" s="535"/>
      <c r="K88" s="516"/>
    </row>
    <row r="89" spans="2:11" ht="17.25" customHeight="1">
      <c r="B89" s="148"/>
      <c r="C89" s="516"/>
      <c r="D89" s="516"/>
      <c r="E89" s="535"/>
      <c r="F89" s="535"/>
      <c r="G89" s="535"/>
      <c r="H89" s="535"/>
      <c r="I89" s="535"/>
      <c r="J89" s="535"/>
      <c r="K89" s="516"/>
    </row>
    <row r="90" spans="2:11" ht="17.25" customHeight="1">
      <c r="B90" s="149"/>
      <c r="C90" s="516"/>
      <c r="D90" s="597"/>
      <c r="E90" s="535"/>
      <c r="F90" s="535"/>
      <c r="G90" s="535"/>
      <c r="H90" s="535"/>
      <c r="I90" s="535"/>
      <c r="J90" s="535"/>
    </row>
    <row r="91" spans="2:11" ht="17.25" customHeight="1">
      <c r="B91" s="149"/>
      <c r="C91" s="516"/>
      <c r="D91" s="597"/>
      <c r="E91" s="535"/>
      <c r="F91" s="535"/>
      <c r="G91" s="535"/>
      <c r="H91" s="535"/>
      <c r="I91" s="535"/>
      <c r="J91" s="535"/>
    </row>
    <row r="92" spans="2:11" ht="17.25" customHeight="1">
      <c r="B92" s="149"/>
      <c r="C92" s="516"/>
      <c r="D92" s="597"/>
      <c r="E92" s="535"/>
      <c r="F92" s="535"/>
      <c r="G92" s="535"/>
      <c r="H92" s="535"/>
      <c r="I92" s="535"/>
      <c r="J92" s="535"/>
    </row>
    <row r="93" spans="2:11" ht="17.25" customHeight="1">
      <c r="B93" s="149"/>
      <c r="C93" s="516"/>
      <c r="D93" s="597"/>
      <c r="E93" s="535"/>
      <c r="F93" s="535"/>
      <c r="G93" s="535"/>
      <c r="H93" s="535"/>
      <c r="I93" s="535"/>
      <c r="J93" s="535"/>
    </row>
    <row r="94" spans="2:11" ht="17.25" customHeight="1">
      <c r="B94" s="149"/>
      <c r="C94" s="516"/>
      <c r="D94" s="597"/>
      <c r="E94" s="535"/>
      <c r="F94" s="535"/>
      <c r="G94" s="535"/>
      <c r="H94" s="535"/>
      <c r="I94" s="535"/>
      <c r="J94" s="535"/>
    </row>
    <row r="95" spans="2:11" ht="17.25" customHeight="1">
      <c r="B95" s="149"/>
      <c r="C95" s="516"/>
      <c r="D95" s="597"/>
      <c r="E95" s="535"/>
      <c r="F95" s="535"/>
      <c r="G95" s="535"/>
      <c r="H95" s="535"/>
      <c r="I95" s="535"/>
      <c r="J95" s="535"/>
    </row>
    <row r="96" spans="2:11" ht="17.25" customHeight="1">
      <c r="B96" s="149"/>
      <c r="C96" s="516"/>
      <c r="D96" s="597"/>
      <c r="E96" s="535"/>
      <c r="F96" s="535"/>
      <c r="G96" s="535"/>
      <c r="H96" s="535"/>
      <c r="I96" s="535"/>
      <c r="J96" s="535"/>
    </row>
    <row r="97" spans="2:10" ht="17.25" customHeight="1">
      <c r="B97" s="149"/>
      <c r="C97" s="516"/>
      <c r="D97" s="597"/>
      <c r="E97" s="535"/>
      <c r="F97" s="535"/>
      <c r="G97" s="535"/>
      <c r="H97" s="535"/>
      <c r="I97" s="535"/>
      <c r="J97" s="535"/>
    </row>
    <row r="98" spans="2:10" ht="17.25" customHeight="1">
      <c r="B98" s="149"/>
      <c r="C98" s="516"/>
      <c r="D98" s="597"/>
      <c r="E98" s="516"/>
      <c r="F98" s="516"/>
      <c r="G98" s="516"/>
      <c r="H98" s="516"/>
      <c r="I98" s="516"/>
      <c r="J98" s="516"/>
    </row>
    <row r="99" spans="2:10" ht="17.25" customHeight="1">
      <c r="B99" s="149"/>
      <c r="C99" s="516"/>
      <c r="D99" s="597"/>
      <c r="E99" s="516"/>
      <c r="F99" s="516"/>
      <c r="G99" s="516"/>
      <c r="H99" s="516"/>
      <c r="I99" s="516"/>
      <c r="J99" s="516"/>
    </row>
    <row r="100" spans="2:10">
      <c r="B100" s="149"/>
      <c r="C100" s="516"/>
      <c r="D100" s="597"/>
    </row>
    <row r="101" spans="2:10">
      <c r="B101" s="149"/>
      <c r="C101" s="516"/>
      <c r="D101" s="597"/>
    </row>
    <row r="102" spans="2:10">
      <c r="B102" s="149"/>
      <c r="C102" s="516"/>
      <c r="D102" s="597"/>
    </row>
    <row r="103" spans="2:10">
      <c r="B103" s="149"/>
      <c r="C103" s="516"/>
      <c r="D103" s="597"/>
    </row>
    <row r="104" spans="2:10">
      <c r="B104" s="149"/>
      <c r="C104" s="516"/>
      <c r="D104" s="597"/>
    </row>
    <row r="105" spans="2:10">
      <c r="B105" s="149"/>
      <c r="C105" s="516"/>
      <c r="D105" s="597"/>
    </row>
    <row r="106" spans="2:10">
      <c r="B106" s="149"/>
      <c r="C106" s="516"/>
      <c r="D106" s="597"/>
    </row>
    <row r="107" spans="2:10">
      <c r="B107" s="149"/>
      <c r="C107" s="516"/>
      <c r="D107" s="597"/>
    </row>
    <row r="108" spans="2:10">
      <c r="B108" s="149"/>
      <c r="C108" s="516"/>
      <c r="D108" s="597"/>
    </row>
    <row r="109" spans="2:10">
      <c r="B109" s="149"/>
      <c r="C109" s="516"/>
      <c r="D109" s="597"/>
    </row>
  </sheetData>
  <mergeCells count="86">
    <mergeCell ref="B56:J56"/>
    <mergeCell ref="D30:D37"/>
    <mergeCell ref="F16:H16"/>
    <mergeCell ref="I16:J16"/>
    <mergeCell ref="B2:I2"/>
    <mergeCell ref="G4:I4"/>
    <mergeCell ref="G5:I5"/>
    <mergeCell ref="G6:I6"/>
    <mergeCell ref="B8:B9"/>
    <mergeCell ref="C8:J9"/>
    <mergeCell ref="G11:J11"/>
    <mergeCell ref="B12:E13"/>
    <mergeCell ref="G12:J12"/>
    <mergeCell ref="H13:J13"/>
    <mergeCell ref="I15:J15"/>
    <mergeCell ref="B24:E24"/>
    <mergeCell ref="F24:J24"/>
    <mergeCell ref="B23:E23"/>
    <mergeCell ref="F23:G23"/>
    <mergeCell ref="H23:J23"/>
    <mergeCell ref="F17:H17"/>
    <mergeCell ref="I17:J17"/>
    <mergeCell ref="F18:H18"/>
    <mergeCell ref="I18:J18"/>
    <mergeCell ref="F19:H19"/>
    <mergeCell ref="I19:J19"/>
    <mergeCell ref="I20:J20"/>
    <mergeCell ref="B21:E21"/>
    <mergeCell ref="F21:H21"/>
    <mergeCell ref="I21:J21"/>
    <mergeCell ref="B22:E22"/>
    <mergeCell ref="F22:G22"/>
    <mergeCell ref="H22:J22"/>
    <mergeCell ref="E59:E66"/>
    <mergeCell ref="I59:J59"/>
    <mergeCell ref="B60:C60"/>
    <mergeCell ref="F60:H60"/>
    <mergeCell ref="I60:J60"/>
    <mergeCell ref="F45:J45"/>
    <mergeCell ref="B47:J48"/>
    <mergeCell ref="B50:J51"/>
    <mergeCell ref="B54:J54"/>
    <mergeCell ref="B55:J55"/>
    <mergeCell ref="B43:B45"/>
    <mergeCell ref="D43:F43"/>
    <mergeCell ref="H43:J43"/>
    <mergeCell ref="D44:J44"/>
    <mergeCell ref="C45:E45"/>
    <mergeCell ref="I67:J67"/>
    <mergeCell ref="F61:H61"/>
    <mergeCell ref="I61:J61"/>
    <mergeCell ref="F62:H62"/>
    <mergeCell ref="I62:J62"/>
    <mergeCell ref="F63:H63"/>
    <mergeCell ref="I63:J63"/>
    <mergeCell ref="I64:J64"/>
    <mergeCell ref="F65:H65"/>
    <mergeCell ref="I65:J65"/>
    <mergeCell ref="F66:H66"/>
    <mergeCell ref="I66:J66"/>
    <mergeCell ref="F72:G72"/>
    <mergeCell ref="H72:J72"/>
    <mergeCell ref="F73:G73"/>
    <mergeCell ref="H73:J73"/>
    <mergeCell ref="D69:G69"/>
    <mergeCell ref="I69:J69"/>
    <mergeCell ref="D70:G70"/>
    <mergeCell ref="I70:J70"/>
    <mergeCell ref="E71:F71"/>
    <mergeCell ref="H71:I71"/>
    <mergeCell ref="F25:G25"/>
    <mergeCell ref="I25:J25"/>
    <mergeCell ref="D41:J42"/>
    <mergeCell ref="B10:E10"/>
    <mergeCell ref="F10:J10"/>
    <mergeCell ref="B28:C42"/>
    <mergeCell ref="D28:D29"/>
    <mergeCell ref="D39:J39"/>
    <mergeCell ref="B26:E26"/>
    <mergeCell ref="F26:G26"/>
    <mergeCell ref="I26:J26"/>
    <mergeCell ref="B27:E27"/>
    <mergeCell ref="F27:G27"/>
    <mergeCell ref="I27:J27"/>
    <mergeCell ref="B25:E25"/>
    <mergeCell ref="F20:H20"/>
  </mergeCells>
  <phoneticPr fontId="2"/>
  <dataValidations count="4">
    <dataValidation type="list" allowBlank="1" sqref="F25:F27">
      <formula1>"作成済み,作成見込み,未作成"</formula1>
    </dataValidation>
    <dataValidation type="list" allowBlank="1" sqref="F24">
      <formula1>"有,無"</formula1>
    </dataValidation>
    <dataValidation type="list" showInputMessage="1" showErrorMessage="1" sqref="WVJ983092:WVM983093 IX12:JA13 ST12:SW13 ACP12:ACS13 AML12:AMO13 AWH12:AWK13 BGD12:BGG13 BPZ12:BQC13 BZV12:BZY13 CJR12:CJU13 CTN12:CTQ13 DDJ12:DDM13 DNF12:DNI13 DXB12:DXE13 EGX12:EHA13 EQT12:EQW13 FAP12:FAS13 FKL12:FKO13 FUH12:FUK13 GED12:GEG13 GNZ12:GOC13 GXV12:GXY13 HHR12:HHU13 HRN12:HRQ13 IBJ12:IBM13 ILF12:ILI13 IVB12:IVE13 JEX12:JFA13 JOT12:JOW13 JYP12:JYS13 KIL12:KIO13 KSH12:KSK13 LCD12:LCG13 LLZ12:LMC13 LVV12:LVY13 MFR12:MFU13 MPN12:MPQ13 MZJ12:MZM13 NJF12:NJI13 NTB12:NTE13 OCX12:ODA13 OMT12:OMW13 OWP12:OWS13 PGL12:PGO13 PQH12:PQK13 QAD12:QAG13 QJZ12:QKC13 QTV12:QTY13 RDR12:RDU13 RNN12:RNQ13 RXJ12:RXM13 SHF12:SHI13 SRB12:SRE13 TAX12:TBA13 TKT12:TKW13 TUP12:TUS13 UEL12:UEO13 UOH12:UOK13 UYD12:UYG13 VHZ12:VIC13 VRV12:VRY13 WBR12:WBU13 WLN12:WLQ13 WVJ12:WVM13 B65588:E65589 IX65588:JA65589 ST65588:SW65589 ACP65588:ACS65589 AML65588:AMO65589 AWH65588:AWK65589 BGD65588:BGG65589 BPZ65588:BQC65589 BZV65588:BZY65589 CJR65588:CJU65589 CTN65588:CTQ65589 DDJ65588:DDM65589 DNF65588:DNI65589 DXB65588:DXE65589 EGX65588:EHA65589 EQT65588:EQW65589 FAP65588:FAS65589 FKL65588:FKO65589 FUH65588:FUK65589 GED65588:GEG65589 GNZ65588:GOC65589 GXV65588:GXY65589 HHR65588:HHU65589 HRN65588:HRQ65589 IBJ65588:IBM65589 ILF65588:ILI65589 IVB65588:IVE65589 JEX65588:JFA65589 JOT65588:JOW65589 JYP65588:JYS65589 KIL65588:KIO65589 KSH65588:KSK65589 LCD65588:LCG65589 LLZ65588:LMC65589 LVV65588:LVY65589 MFR65588:MFU65589 MPN65588:MPQ65589 MZJ65588:MZM65589 NJF65588:NJI65589 NTB65588:NTE65589 OCX65588:ODA65589 OMT65588:OMW65589 OWP65588:OWS65589 PGL65588:PGO65589 PQH65588:PQK65589 QAD65588:QAG65589 QJZ65588:QKC65589 QTV65588:QTY65589 RDR65588:RDU65589 RNN65588:RNQ65589 RXJ65588:RXM65589 SHF65588:SHI65589 SRB65588:SRE65589 TAX65588:TBA65589 TKT65588:TKW65589 TUP65588:TUS65589 UEL65588:UEO65589 UOH65588:UOK65589 UYD65588:UYG65589 VHZ65588:VIC65589 VRV65588:VRY65589 WBR65588:WBU65589 WLN65588:WLQ65589 WVJ65588:WVM65589 B131124:E131125 IX131124:JA131125 ST131124:SW131125 ACP131124:ACS131125 AML131124:AMO131125 AWH131124:AWK131125 BGD131124:BGG131125 BPZ131124:BQC131125 BZV131124:BZY131125 CJR131124:CJU131125 CTN131124:CTQ131125 DDJ131124:DDM131125 DNF131124:DNI131125 DXB131124:DXE131125 EGX131124:EHA131125 EQT131124:EQW131125 FAP131124:FAS131125 FKL131124:FKO131125 FUH131124:FUK131125 GED131124:GEG131125 GNZ131124:GOC131125 GXV131124:GXY131125 HHR131124:HHU131125 HRN131124:HRQ131125 IBJ131124:IBM131125 ILF131124:ILI131125 IVB131124:IVE131125 JEX131124:JFA131125 JOT131124:JOW131125 JYP131124:JYS131125 KIL131124:KIO131125 KSH131124:KSK131125 LCD131124:LCG131125 LLZ131124:LMC131125 LVV131124:LVY131125 MFR131124:MFU131125 MPN131124:MPQ131125 MZJ131124:MZM131125 NJF131124:NJI131125 NTB131124:NTE131125 OCX131124:ODA131125 OMT131124:OMW131125 OWP131124:OWS131125 PGL131124:PGO131125 PQH131124:PQK131125 QAD131124:QAG131125 QJZ131124:QKC131125 QTV131124:QTY131125 RDR131124:RDU131125 RNN131124:RNQ131125 RXJ131124:RXM131125 SHF131124:SHI131125 SRB131124:SRE131125 TAX131124:TBA131125 TKT131124:TKW131125 TUP131124:TUS131125 UEL131124:UEO131125 UOH131124:UOK131125 UYD131124:UYG131125 VHZ131124:VIC131125 VRV131124:VRY131125 WBR131124:WBU131125 WLN131124:WLQ131125 WVJ131124:WVM131125 B196660:E196661 IX196660:JA196661 ST196660:SW196661 ACP196660:ACS196661 AML196660:AMO196661 AWH196660:AWK196661 BGD196660:BGG196661 BPZ196660:BQC196661 BZV196660:BZY196661 CJR196660:CJU196661 CTN196660:CTQ196661 DDJ196660:DDM196661 DNF196660:DNI196661 DXB196660:DXE196661 EGX196660:EHA196661 EQT196660:EQW196661 FAP196660:FAS196661 FKL196660:FKO196661 FUH196660:FUK196661 GED196660:GEG196661 GNZ196660:GOC196661 GXV196660:GXY196661 HHR196660:HHU196661 HRN196660:HRQ196661 IBJ196660:IBM196661 ILF196660:ILI196661 IVB196660:IVE196661 JEX196660:JFA196661 JOT196660:JOW196661 JYP196660:JYS196661 KIL196660:KIO196661 KSH196660:KSK196661 LCD196660:LCG196661 LLZ196660:LMC196661 LVV196660:LVY196661 MFR196660:MFU196661 MPN196660:MPQ196661 MZJ196660:MZM196661 NJF196660:NJI196661 NTB196660:NTE196661 OCX196660:ODA196661 OMT196660:OMW196661 OWP196660:OWS196661 PGL196660:PGO196661 PQH196660:PQK196661 QAD196660:QAG196661 QJZ196660:QKC196661 QTV196660:QTY196661 RDR196660:RDU196661 RNN196660:RNQ196661 RXJ196660:RXM196661 SHF196660:SHI196661 SRB196660:SRE196661 TAX196660:TBA196661 TKT196660:TKW196661 TUP196660:TUS196661 UEL196660:UEO196661 UOH196660:UOK196661 UYD196660:UYG196661 VHZ196660:VIC196661 VRV196660:VRY196661 WBR196660:WBU196661 WLN196660:WLQ196661 WVJ196660:WVM196661 B262196:E262197 IX262196:JA262197 ST262196:SW262197 ACP262196:ACS262197 AML262196:AMO262197 AWH262196:AWK262197 BGD262196:BGG262197 BPZ262196:BQC262197 BZV262196:BZY262197 CJR262196:CJU262197 CTN262196:CTQ262197 DDJ262196:DDM262197 DNF262196:DNI262197 DXB262196:DXE262197 EGX262196:EHA262197 EQT262196:EQW262197 FAP262196:FAS262197 FKL262196:FKO262197 FUH262196:FUK262197 GED262196:GEG262197 GNZ262196:GOC262197 GXV262196:GXY262197 HHR262196:HHU262197 HRN262196:HRQ262197 IBJ262196:IBM262197 ILF262196:ILI262197 IVB262196:IVE262197 JEX262196:JFA262197 JOT262196:JOW262197 JYP262196:JYS262197 KIL262196:KIO262197 KSH262196:KSK262197 LCD262196:LCG262197 LLZ262196:LMC262197 LVV262196:LVY262197 MFR262196:MFU262197 MPN262196:MPQ262197 MZJ262196:MZM262197 NJF262196:NJI262197 NTB262196:NTE262197 OCX262196:ODA262197 OMT262196:OMW262197 OWP262196:OWS262197 PGL262196:PGO262197 PQH262196:PQK262197 QAD262196:QAG262197 QJZ262196:QKC262197 QTV262196:QTY262197 RDR262196:RDU262197 RNN262196:RNQ262197 RXJ262196:RXM262197 SHF262196:SHI262197 SRB262196:SRE262197 TAX262196:TBA262197 TKT262196:TKW262197 TUP262196:TUS262197 UEL262196:UEO262197 UOH262196:UOK262197 UYD262196:UYG262197 VHZ262196:VIC262197 VRV262196:VRY262197 WBR262196:WBU262197 WLN262196:WLQ262197 WVJ262196:WVM262197 B327732:E327733 IX327732:JA327733 ST327732:SW327733 ACP327732:ACS327733 AML327732:AMO327733 AWH327732:AWK327733 BGD327732:BGG327733 BPZ327732:BQC327733 BZV327732:BZY327733 CJR327732:CJU327733 CTN327732:CTQ327733 DDJ327732:DDM327733 DNF327732:DNI327733 DXB327732:DXE327733 EGX327732:EHA327733 EQT327732:EQW327733 FAP327732:FAS327733 FKL327732:FKO327733 FUH327732:FUK327733 GED327732:GEG327733 GNZ327732:GOC327733 GXV327732:GXY327733 HHR327732:HHU327733 HRN327732:HRQ327733 IBJ327732:IBM327733 ILF327732:ILI327733 IVB327732:IVE327733 JEX327732:JFA327733 JOT327732:JOW327733 JYP327732:JYS327733 KIL327732:KIO327733 KSH327732:KSK327733 LCD327732:LCG327733 LLZ327732:LMC327733 LVV327732:LVY327733 MFR327732:MFU327733 MPN327732:MPQ327733 MZJ327732:MZM327733 NJF327732:NJI327733 NTB327732:NTE327733 OCX327732:ODA327733 OMT327732:OMW327733 OWP327732:OWS327733 PGL327732:PGO327733 PQH327732:PQK327733 QAD327732:QAG327733 QJZ327732:QKC327733 QTV327732:QTY327733 RDR327732:RDU327733 RNN327732:RNQ327733 RXJ327732:RXM327733 SHF327732:SHI327733 SRB327732:SRE327733 TAX327732:TBA327733 TKT327732:TKW327733 TUP327732:TUS327733 UEL327732:UEO327733 UOH327732:UOK327733 UYD327732:UYG327733 VHZ327732:VIC327733 VRV327732:VRY327733 WBR327732:WBU327733 WLN327732:WLQ327733 WVJ327732:WVM327733 B393268:E393269 IX393268:JA393269 ST393268:SW393269 ACP393268:ACS393269 AML393268:AMO393269 AWH393268:AWK393269 BGD393268:BGG393269 BPZ393268:BQC393269 BZV393268:BZY393269 CJR393268:CJU393269 CTN393268:CTQ393269 DDJ393268:DDM393269 DNF393268:DNI393269 DXB393268:DXE393269 EGX393268:EHA393269 EQT393268:EQW393269 FAP393268:FAS393269 FKL393268:FKO393269 FUH393268:FUK393269 GED393268:GEG393269 GNZ393268:GOC393269 GXV393268:GXY393269 HHR393268:HHU393269 HRN393268:HRQ393269 IBJ393268:IBM393269 ILF393268:ILI393269 IVB393268:IVE393269 JEX393268:JFA393269 JOT393268:JOW393269 JYP393268:JYS393269 KIL393268:KIO393269 KSH393268:KSK393269 LCD393268:LCG393269 LLZ393268:LMC393269 LVV393268:LVY393269 MFR393268:MFU393269 MPN393268:MPQ393269 MZJ393268:MZM393269 NJF393268:NJI393269 NTB393268:NTE393269 OCX393268:ODA393269 OMT393268:OMW393269 OWP393268:OWS393269 PGL393268:PGO393269 PQH393268:PQK393269 QAD393268:QAG393269 QJZ393268:QKC393269 QTV393268:QTY393269 RDR393268:RDU393269 RNN393268:RNQ393269 RXJ393268:RXM393269 SHF393268:SHI393269 SRB393268:SRE393269 TAX393268:TBA393269 TKT393268:TKW393269 TUP393268:TUS393269 UEL393268:UEO393269 UOH393268:UOK393269 UYD393268:UYG393269 VHZ393268:VIC393269 VRV393268:VRY393269 WBR393268:WBU393269 WLN393268:WLQ393269 WVJ393268:WVM393269 B458804:E458805 IX458804:JA458805 ST458804:SW458805 ACP458804:ACS458805 AML458804:AMO458805 AWH458804:AWK458805 BGD458804:BGG458805 BPZ458804:BQC458805 BZV458804:BZY458805 CJR458804:CJU458805 CTN458804:CTQ458805 DDJ458804:DDM458805 DNF458804:DNI458805 DXB458804:DXE458805 EGX458804:EHA458805 EQT458804:EQW458805 FAP458804:FAS458805 FKL458804:FKO458805 FUH458804:FUK458805 GED458804:GEG458805 GNZ458804:GOC458805 GXV458804:GXY458805 HHR458804:HHU458805 HRN458804:HRQ458805 IBJ458804:IBM458805 ILF458804:ILI458805 IVB458804:IVE458805 JEX458804:JFA458805 JOT458804:JOW458805 JYP458804:JYS458805 KIL458804:KIO458805 KSH458804:KSK458805 LCD458804:LCG458805 LLZ458804:LMC458805 LVV458804:LVY458805 MFR458804:MFU458805 MPN458804:MPQ458805 MZJ458804:MZM458805 NJF458804:NJI458805 NTB458804:NTE458805 OCX458804:ODA458805 OMT458804:OMW458805 OWP458804:OWS458805 PGL458804:PGO458805 PQH458804:PQK458805 QAD458804:QAG458805 QJZ458804:QKC458805 QTV458804:QTY458805 RDR458804:RDU458805 RNN458804:RNQ458805 RXJ458804:RXM458805 SHF458804:SHI458805 SRB458804:SRE458805 TAX458804:TBA458805 TKT458804:TKW458805 TUP458804:TUS458805 UEL458804:UEO458805 UOH458804:UOK458805 UYD458804:UYG458805 VHZ458804:VIC458805 VRV458804:VRY458805 WBR458804:WBU458805 WLN458804:WLQ458805 WVJ458804:WVM458805 B524340:E524341 IX524340:JA524341 ST524340:SW524341 ACP524340:ACS524341 AML524340:AMO524341 AWH524340:AWK524341 BGD524340:BGG524341 BPZ524340:BQC524341 BZV524340:BZY524341 CJR524340:CJU524341 CTN524340:CTQ524341 DDJ524340:DDM524341 DNF524340:DNI524341 DXB524340:DXE524341 EGX524340:EHA524341 EQT524340:EQW524341 FAP524340:FAS524341 FKL524340:FKO524341 FUH524340:FUK524341 GED524340:GEG524341 GNZ524340:GOC524341 GXV524340:GXY524341 HHR524340:HHU524341 HRN524340:HRQ524341 IBJ524340:IBM524341 ILF524340:ILI524341 IVB524340:IVE524341 JEX524340:JFA524341 JOT524340:JOW524341 JYP524340:JYS524341 KIL524340:KIO524341 KSH524340:KSK524341 LCD524340:LCG524341 LLZ524340:LMC524341 LVV524340:LVY524341 MFR524340:MFU524341 MPN524340:MPQ524341 MZJ524340:MZM524341 NJF524340:NJI524341 NTB524340:NTE524341 OCX524340:ODA524341 OMT524340:OMW524341 OWP524340:OWS524341 PGL524340:PGO524341 PQH524340:PQK524341 QAD524340:QAG524341 QJZ524340:QKC524341 QTV524340:QTY524341 RDR524340:RDU524341 RNN524340:RNQ524341 RXJ524340:RXM524341 SHF524340:SHI524341 SRB524340:SRE524341 TAX524340:TBA524341 TKT524340:TKW524341 TUP524340:TUS524341 UEL524340:UEO524341 UOH524340:UOK524341 UYD524340:UYG524341 VHZ524340:VIC524341 VRV524340:VRY524341 WBR524340:WBU524341 WLN524340:WLQ524341 WVJ524340:WVM524341 B589876:E589877 IX589876:JA589877 ST589876:SW589877 ACP589876:ACS589877 AML589876:AMO589877 AWH589876:AWK589877 BGD589876:BGG589877 BPZ589876:BQC589877 BZV589876:BZY589877 CJR589876:CJU589877 CTN589876:CTQ589877 DDJ589876:DDM589877 DNF589876:DNI589877 DXB589876:DXE589877 EGX589876:EHA589877 EQT589876:EQW589877 FAP589876:FAS589877 FKL589876:FKO589877 FUH589876:FUK589877 GED589876:GEG589877 GNZ589876:GOC589877 GXV589876:GXY589877 HHR589876:HHU589877 HRN589876:HRQ589877 IBJ589876:IBM589877 ILF589876:ILI589877 IVB589876:IVE589877 JEX589876:JFA589877 JOT589876:JOW589877 JYP589876:JYS589877 KIL589876:KIO589877 KSH589876:KSK589877 LCD589876:LCG589877 LLZ589876:LMC589877 LVV589876:LVY589877 MFR589876:MFU589877 MPN589876:MPQ589877 MZJ589876:MZM589877 NJF589876:NJI589877 NTB589876:NTE589877 OCX589876:ODA589877 OMT589876:OMW589877 OWP589876:OWS589877 PGL589876:PGO589877 PQH589876:PQK589877 QAD589876:QAG589877 QJZ589876:QKC589877 QTV589876:QTY589877 RDR589876:RDU589877 RNN589876:RNQ589877 RXJ589876:RXM589877 SHF589876:SHI589877 SRB589876:SRE589877 TAX589876:TBA589877 TKT589876:TKW589877 TUP589876:TUS589877 UEL589876:UEO589877 UOH589876:UOK589877 UYD589876:UYG589877 VHZ589876:VIC589877 VRV589876:VRY589877 WBR589876:WBU589877 WLN589876:WLQ589877 WVJ589876:WVM589877 B655412:E655413 IX655412:JA655413 ST655412:SW655413 ACP655412:ACS655413 AML655412:AMO655413 AWH655412:AWK655413 BGD655412:BGG655413 BPZ655412:BQC655413 BZV655412:BZY655413 CJR655412:CJU655413 CTN655412:CTQ655413 DDJ655412:DDM655413 DNF655412:DNI655413 DXB655412:DXE655413 EGX655412:EHA655413 EQT655412:EQW655413 FAP655412:FAS655413 FKL655412:FKO655413 FUH655412:FUK655413 GED655412:GEG655413 GNZ655412:GOC655413 GXV655412:GXY655413 HHR655412:HHU655413 HRN655412:HRQ655413 IBJ655412:IBM655413 ILF655412:ILI655413 IVB655412:IVE655413 JEX655412:JFA655413 JOT655412:JOW655413 JYP655412:JYS655413 KIL655412:KIO655413 KSH655412:KSK655413 LCD655412:LCG655413 LLZ655412:LMC655413 LVV655412:LVY655413 MFR655412:MFU655413 MPN655412:MPQ655413 MZJ655412:MZM655413 NJF655412:NJI655413 NTB655412:NTE655413 OCX655412:ODA655413 OMT655412:OMW655413 OWP655412:OWS655413 PGL655412:PGO655413 PQH655412:PQK655413 QAD655412:QAG655413 QJZ655412:QKC655413 QTV655412:QTY655413 RDR655412:RDU655413 RNN655412:RNQ655413 RXJ655412:RXM655413 SHF655412:SHI655413 SRB655412:SRE655413 TAX655412:TBA655413 TKT655412:TKW655413 TUP655412:TUS655413 UEL655412:UEO655413 UOH655412:UOK655413 UYD655412:UYG655413 VHZ655412:VIC655413 VRV655412:VRY655413 WBR655412:WBU655413 WLN655412:WLQ655413 WVJ655412:WVM655413 B720948:E720949 IX720948:JA720949 ST720948:SW720949 ACP720948:ACS720949 AML720948:AMO720949 AWH720948:AWK720949 BGD720948:BGG720949 BPZ720948:BQC720949 BZV720948:BZY720949 CJR720948:CJU720949 CTN720948:CTQ720949 DDJ720948:DDM720949 DNF720948:DNI720949 DXB720948:DXE720949 EGX720948:EHA720949 EQT720948:EQW720949 FAP720948:FAS720949 FKL720948:FKO720949 FUH720948:FUK720949 GED720948:GEG720949 GNZ720948:GOC720949 GXV720948:GXY720949 HHR720948:HHU720949 HRN720948:HRQ720949 IBJ720948:IBM720949 ILF720948:ILI720949 IVB720948:IVE720949 JEX720948:JFA720949 JOT720948:JOW720949 JYP720948:JYS720949 KIL720948:KIO720949 KSH720948:KSK720949 LCD720948:LCG720949 LLZ720948:LMC720949 LVV720948:LVY720949 MFR720948:MFU720949 MPN720948:MPQ720949 MZJ720948:MZM720949 NJF720948:NJI720949 NTB720948:NTE720949 OCX720948:ODA720949 OMT720948:OMW720949 OWP720948:OWS720949 PGL720948:PGO720949 PQH720948:PQK720949 QAD720948:QAG720949 QJZ720948:QKC720949 QTV720948:QTY720949 RDR720948:RDU720949 RNN720948:RNQ720949 RXJ720948:RXM720949 SHF720948:SHI720949 SRB720948:SRE720949 TAX720948:TBA720949 TKT720948:TKW720949 TUP720948:TUS720949 UEL720948:UEO720949 UOH720948:UOK720949 UYD720948:UYG720949 VHZ720948:VIC720949 VRV720948:VRY720949 WBR720948:WBU720949 WLN720948:WLQ720949 WVJ720948:WVM720949 B786484:E786485 IX786484:JA786485 ST786484:SW786485 ACP786484:ACS786485 AML786484:AMO786485 AWH786484:AWK786485 BGD786484:BGG786485 BPZ786484:BQC786485 BZV786484:BZY786485 CJR786484:CJU786485 CTN786484:CTQ786485 DDJ786484:DDM786485 DNF786484:DNI786485 DXB786484:DXE786485 EGX786484:EHA786485 EQT786484:EQW786485 FAP786484:FAS786485 FKL786484:FKO786485 FUH786484:FUK786485 GED786484:GEG786485 GNZ786484:GOC786485 GXV786484:GXY786485 HHR786484:HHU786485 HRN786484:HRQ786485 IBJ786484:IBM786485 ILF786484:ILI786485 IVB786484:IVE786485 JEX786484:JFA786485 JOT786484:JOW786485 JYP786484:JYS786485 KIL786484:KIO786485 KSH786484:KSK786485 LCD786484:LCG786485 LLZ786484:LMC786485 LVV786484:LVY786485 MFR786484:MFU786485 MPN786484:MPQ786485 MZJ786484:MZM786485 NJF786484:NJI786485 NTB786484:NTE786485 OCX786484:ODA786485 OMT786484:OMW786485 OWP786484:OWS786485 PGL786484:PGO786485 PQH786484:PQK786485 QAD786484:QAG786485 QJZ786484:QKC786485 QTV786484:QTY786485 RDR786484:RDU786485 RNN786484:RNQ786485 RXJ786484:RXM786485 SHF786484:SHI786485 SRB786484:SRE786485 TAX786484:TBA786485 TKT786484:TKW786485 TUP786484:TUS786485 UEL786484:UEO786485 UOH786484:UOK786485 UYD786484:UYG786485 VHZ786484:VIC786485 VRV786484:VRY786485 WBR786484:WBU786485 WLN786484:WLQ786485 WVJ786484:WVM786485 B852020:E852021 IX852020:JA852021 ST852020:SW852021 ACP852020:ACS852021 AML852020:AMO852021 AWH852020:AWK852021 BGD852020:BGG852021 BPZ852020:BQC852021 BZV852020:BZY852021 CJR852020:CJU852021 CTN852020:CTQ852021 DDJ852020:DDM852021 DNF852020:DNI852021 DXB852020:DXE852021 EGX852020:EHA852021 EQT852020:EQW852021 FAP852020:FAS852021 FKL852020:FKO852021 FUH852020:FUK852021 GED852020:GEG852021 GNZ852020:GOC852021 GXV852020:GXY852021 HHR852020:HHU852021 HRN852020:HRQ852021 IBJ852020:IBM852021 ILF852020:ILI852021 IVB852020:IVE852021 JEX852020:JFA852021 JOT852020:JOW852021 JYP852020:JYS852021 KIL852020:KIO852021 KSH852020:KSK852021 LCD852020:LCG852021 LLZ852020:LMC852021 LVV852020:LVY852021 MFR852020:MFU852021 MPN852020:MPQ852021 MZJ852020:MZM852021 NJF852020:NJI852021 NTB852020:NTE852021 OCX852020:ODA852021 OMT852020:OMW852021 OWP852020:OWS852021 PGL852020:PGO852021 PQH852020:PQK852021 QAD852020:QAG852021 QJZ852020:QKC852021 QTV852020:QTY852021 RDR852020:RDU852021 RNN852020:RNQ852021 RXJ852020:RXM852021 SHF852020:SHI852021 SRB852020:SRE852021 TAX852020:TBA852021 TKT852020:TKW852021 TUP852020:TUS852021 UEL852020:UEO852021 UOH852020:UOK852021 UYD852020:UYG852021 VHZ852020:VIC852021 VRV852020:VRY852021 WBR852020:WBU852021 WLN852020:WLQ852021 WVJ852020:WVM852021 B917556:E917557 IX917556:JA917557 ST917556:SW917557 ACP917556:ACS917557 AML917556:AMO917557 AWH917556:AWK917557 BGD917556:BGG917557 BPZ917556:BQC917557 BZV917556:BZY917557 CJR917556:CJU917557 CTN917556:CTQ917557 DDJ917556:DDM917557 DNF917556:DNI917557 DXB917556:DXE917557 EGX917556:EHA917557 EQT917556:EQW917557 FAP917556:FAS917557 FKL917556:FKO917557 FUH917556:FUK917557 GED917556:GEG917557 GNZ917556:GOC917557 GXV917556:GXY917557 HHR917556:HHU917557 HRN917556:HRQ917557 IBJ917556:IBM917557 ILF917556:ILI917557 IVB917556:IVE917557 JEX917556:JFA917557 JOT917556:JOW917557 JYP917556:JYS917557 KIL917556:KIO917557 KSH917556:KSK917557 LCD917556:LCG917557 LLZ917556:LMC917557 LVV917556:LVY917557 MFR917556:MFU917557 MPN917556:MPQ917557 MZJ917556:MZM917557 NJF917556:NJI917557 NTB917556:NTE917557 OCX917556:ODA917557 OMT917556:OMW917557 OWP917556:OWS917557 PGL917556:PGO917557 PQH917556:PQK917557 QAD917556:QAG917557 QJZ917556:QKC917557 QTV917556:QTY917557 RDR917556:RDU917557 RNN917556:RNQ917557 RXJ917556:RXM917557 SHF917556:SHI917557 SRB917556:SRE917557 TAX917556:TBA917557 TKT917556:TKW917557 TUP917556:TUS917557 UEL917556:UEO917557 UOH917556:UOK917557 UYD917556:UYG917557 VHZ917556:VIC917557 VRV917556:VRY917557 WBR917556:WBU917557 WLN917556:WLQ917557 WVJ917556:WVM917557 B983092:E983093 IX983092:JA983093 ST983092:SW983093 ACP983092:ACS983093 AML983092:AMO983093 AWH983092:AWK983093 BGD983092:BGG983093 BPZ983092:BQC983093 BZV983092:BZY983093 CJR983092:CJU983093 CTN983092:CTQ983093 DDJ983092:DDM983093 DNF983092:DNI983093 DXB983092:DXE983093 EGX983092:EHA983093 EQT983092:EQW983093 FAP983092:FAS983093 FKL983092:FKO983093 FUH983092:FUK983093 GED983092:GEG983093 GNZ983092:GOC983093 GXV983092:GXY983093 HHR983092:HHU983093 HRN983092:HRQ983093 IBJ983092:IBM983093 ILF983092:ILI983093 IVB983092:IVE983093 JEX983092:JFA983093 JOT983092:JOW983093 JYP983092:JYS983093 KIL983092:KIO983093 KSH983092:KSK983093 LCD983092:LCG983093 LLZ983092:LMC983093 LVV983092:LVY983093 MFR983092:MFU983093 MPN983092:MPQ983093 MZJ983092:MZM983093 NJF983092:NJI983093 NTB983092:NTE983093 OCX983092:ODA983093 OMT983092:OMW983093 OWP983092:OWS983093 PGL983092:PGO983093 PQH983092:PQK983093 QAD983092:QAG983093 QJZ983092:QKC983093 QTV983092:QTY983093 RDR983092:RDU983093 RNN983092:RNQ983093 RXJ983092:RXM983093 SHF983092:SHI983093 SRB983092:SRE983093 TAX983092:TBA983093 TKT983092:TKW983093 TUP983092:TUS983093 UEL983092:UEO983093 UOH983092:UOK983093 UYD983092:UYG983093 VHZ983092:VIC983093 VRV983092:VRY983093 WBR983092:WBU983093 WLN983092:WLQ983093">
      <formula1>" ,小規模多機能型居宅介護事業所,有料老人ホーム"</formula1>
    </dataValidation>
    <dataValidation type="list" allowBlank="1" showInputMessage="1" showErrorMessage="1" sqref="WVN983105:WVP983105 JB60:JD60 SX60:SZ60 ACT60:ACV60 AMP60:AMR60 AWL60:AWN60 BGH60:BGJ60 BQD60:BQF60 BZZ60:CAB60 CJV60:CJX60 CTR60:CTT60 DDN60:DDP60 DNJ60:DNL60 DXF60:DXH60 EHB60:EHD60 EQX60:EQZ60 FAT60:FAV60 FKP60:FKR60 FUL60:FUN60 GEH60:GEJ60 GOD60:GOF60 GXZ60:GYB60 HHV60:HHX60 HRR60:HRT60 IBN60:IBP60 ILJ60:ILL60 IVF60:IVH60 JFB60:JFD60 JOX60:JOZ60 JYT60:JYV60 KIP60:KIR60 KSL60:KSN60 LCH60:LCJ60 LMD60:LMF60 LVZ60:LWB60 MFV60:MFX60 MPR60:MPT60 MZN60:MZP60 NJJ60:NJL60 NTF60:NTH60 ODB60:ODD60 OMX60:OMZ60 OWT60:OWV60 PGP60:PGR60 PQL60:PQN60 QAH60:QAJ60 QKD60:QKF60 QTZ60:QUB60 RDV60:RDX60 RNR60:RNT60 RXN60:RXP60 SHJ60:SHL60 SRF60:SRH60 TBB60:TBD60 TKX60:TKZ60 TUT60:TUV60 UEP60:UER60 UOL60:UON60 UYH60:UYJ60 VID60:VIF60 VRZ60:VSB60 WBV60:WBX60 WLR60:WLT60 WVN60:WVP60 F65601:H65601 JB65601:JD65601 SX65601:SZ65601 ACT65601:ACV65601 AMP65601:AMR65601 AWL65601:AWN65601 BGH65601:BGJ65601 BQD65601:BQF65601 BZZ65601:CAB65601 CJV65601:CJX65601 CTR65601:CTT65601 DDN65601:DDP65601 DNJ65601:DNL65601 DXF65601:DXH65601 EHB65601:EHD65601 EQX65601:EQZ65601 FAT65601:FAV65601 FKP65601:FKR65601 FUL65601:FUN65601 GEH65601:GEJ65601 GOD65601:GOF65601 GXZ65601:GYB65601 HHV65601:HHX65601 HRR65601:HRT65601 IBN65601:IBP65601 ILJ65601:ILL65601 IVF65601:IVH65601 JFB65601:JFD65601 JOX65601:JOZ65601 JYT65601:JYV65601 KIP65601:KIR65601 KSL65601:KSN65601 LCH65601:LCJ65601 LMD65601:LMF65601 LVZ65601:LWB65601 MFV65601:MFX65601 MPR65601:MPT65601 MZN65601:MZP65601 NJJ65601:NJL65601 NTF65601:NTH65601 ODB65601:ODD65601 OMX65601:OMZ65601 OWT65601:OWV65601 PGP65601:PGR65601 PQL65601:PQN65601 QAH65601:QAJ65601 QKD65601:QKF65601 QTZ65601:QUB65601 RDV65601:RDX65601 RNR65601:RNT65601 RXN65601:RXP65601 SHJ65601:SHL65601 SRF65601:SRH65601 TBB65601:TBD65601 TKX65601:TKZ65601 TUT65601:TUV65601 UEP65601:UER65601 UOL65601:UON65601 UYH65601:UYJ65601 VID65601:VIF65601 VRZ65601:VSB65601 WBV65601:WBX65601 WLR65601:WLT65601 WVN65601:WVP65601 F131137:H131137 JB131137:JD131137 SX131137:SZ131137 ACT131137:ACV131137 AMP131137:AMR131137 AWL131137:AWN131137 BGH131137:BGJ131137 BQD131137:BQF131137 BZZ131137:CAB131137 CJV131137:CJX131137 CTR131137:CTT131137 DDN131137:DDP131137 DNJ131137:DNL131137 DXF131137:DXH131137 EHB131137:EHD131137 EQX131137:EQZ131137 FAT131137:FAV131137 FKP131137:FKR131137 FUL131137:FUN131137 GEH131137:GEJ131137 GOD131137:GOF131137 GXZ131137:GYB131137 HHV131137:HHX131137 HRR131137:HRT131137 IBN131137:IBP131137 ILJ131137:ILL131137 IVF131137:IVH131137 JFB131137:JFD131137 JOX131137:JOZ131137 JYT131137:JYV131137 KIP131137:KIR131137 KSL131137:KSN131137 LCH131137:LCJ131137 LMD131137:LMF131137 LVZ131137:LWB131137 MFV131137:MFX131137 MPR131137:MPT131137 MZN131137:MZP131137 NJJ131137:NJL131137 NTF131137:NTH131137 ODB131137:ODD131137 OMX131137:OMZ131137 OWT131137:OWV131137 PGP131137:PGR131137 PQL131137:PQN131137 QAH131137:QAJ131137 QKD131137:QKF131137 QTZ131137:QUB131137 RDV131137:RDX131137 RNR131137:RNT131137 RXN131137:RXP131137 SHJ131137:SHL131137 SRF131137:SRH131137 TBB131137:TBD131137 TKX131137:TKZ131137 TUT131137:TUV131137 UEP131137:UER131137 UOL131137:UON131137 UYH131137:UYJ131137 VID131137:VIF131137 VRZ131137:VSB131137 WBV131137:WBX131137 WLR131137:WLT131137 WVN131137:WVP131137 F196673:H196673 JB196673:JD196673 SX196673:SZ196673 ACT196673:ACV196673 AMP196673:AMR196673 AWL196673:AWN196673 BGH196673:BGJ196673 BQD196673:BQF196673 BZZ196673:CAB196673 CJV196673:CJX196673 CTR196673:CTT196673 DDN196673:DDP196673 DNJ196673:DNL196673 DXF196673:DXH196673 EHB196673:EHD196673 EQX196673:EQZ196673 FAT196673:FAV196673 FKP196673:FKR196673 FUL196673:FUN196673 GEH196673:GEJ196673 GOD196673:GOF196673 GXZ196673:GYB196673 HHV196673:HHX196673 HRR196673:HRT196673 IBN196673:IBP196673 ILJ196673:ILL196673 IVF196673:IVH196673 JFB196673:JFD196673 JOX196673:JOZ196673 JYT196673:JYV196673 KIP196673:KIR196673 KSL196673:KSN196673 LCH196673:LCJ196673 LMD196673:LMF196673 LVZ196673:LWB196673 MFV196673:MFX196673 MPR196673:MPT196673 MZN196673:MZP196673 NJJ196673:NJL196673 NTF196673:NTH196673 ODB196673:ODD196673 OMX196673:OMZ196673 OWT196673:OWV196673 PGP196673:PGR196673 PQL196673:PQN196673 QAH196673:QAJ196673 QKD196673:QKF196673 QTZ196673:QUB196673 RDV196673:RDX196673 RNR196673:RNT196673 RXN196673:RXP196673 SHJ196673:SHL196673 SRF196673:SRH196673 TBB196673:TBD196673 TKX196673:TKZ196673 TUT196673:TUV196673 UEP196673:UER196673 UOL196673:UON196673 UYH196673:UYJ196673 VID196673:VIF196673 VRZ196673:VSB196673 WBV196673:WBX196673 WLR196673:WLT196673 WVN196673:WVP196673 F262209:H262209 JB262209:JD262209 SX262209:SZ262209 ACT262209:ACV262209 AMP262209:AMR262209 AWL262209:AWN262209 BGH262209:BGJ262209 BQD262209:BQF262209 BZZ262209:CAB262209 CJV262209:CJX262209 CTR262209:CTT262209 DDN262209:DDP262209 DNJ262209:DNL262209 DXF262209:DXH262209 EHB262209:EHD262209 EQX262209:EQZ262209 FAT262209:FAV262209 FKP262209:FKR262209 FUL262209:FUN262209 GEH262209:GEJ262209 GOD262209:GOF262209 GXZ262209:GYB262209 HHV262209:HHX262209 HRR262209:HRT262209 IBN262209:IBP262209 ILJ262209:ILL262209 IVF262209:IVH262209 JFB262209:JFD262209 JOX262209:JOZ262209 JYT262209:JYV262209 KIP262209:KIR262209 KSL262209:KSN262209 LCH262209:LCJ262209 LMD262209:LMF262209 LVZ262209:LWB262209 MFV262209:MFX262209 MPR262209:MPT262209 MZN262209:MZP262209 NJJ262209:NJL262209 NTF262209:NTH262209 ODB262209:ODD262209 OMX262209:OMZ262209 OWT262209:OWV262209 PGP262209:PGR262209 PQL262209:PQN262209 QAH262209:QAJ262209 QKD262209:QKF262209 QTZ262209:QUB262209 RDV262209:RDX262209 RNR262209:RNT262209 RXN262209:RXP262209 SHJ262209:SHL262209 SRF262209:SRH262209 TBB262209:TBD262209 TKX262209:TKZ262209 TUT262209:TUV262209 UEP262209:UER262209 UOL262209:UON262209 UYH262209:UYJ262209 VID262209:VIF262209 VRZ262209:VSB262209 WBV262209:WBX262209 WLR262209:WLT262209 WVN262209:WVP262209 F327745:H327745 JB327745:JD327745 SX327745:SZ327745 ACT327745:ACV327745 AMP327745:AMR327745 AWL327745:AWN327745 BGH327745:BGJ327745 BQD327745:BQF327745 BZZ327745:CAB327745 CJV327745:CJX327745 CTR327745:CTT327745 DDN327745:DDP327745 DNJ327745:DNL327745 DXF327745:DXH327745 EHB327745:EHD327745 EQX327745:EQZ327745 FAT327745:FAV327745 FKP327745:FKR327745 FUL327745:FUN327745 GEH327745:GEJ327745 GOD327745:GOF327745 GXZ327745:GYB327745 HHV327745:HHX327745 HRR327745:HRT327745 IBN327745:IBP327745 ILJ327745:ILL327745 IVF327745:IVH327745 JFB327745:JFD327745 JOX327745:JOZ327745 JYT327745:JYV327745 KIP327745:KIR327745 KSL327745:KSN327745 LCH327745:LCJ327745 LMD327745:LMF327745 LVZ327745:LWB327745 MFV327745:MFX327745 MPR327745:MPT327745 MZN327745:MZP327745 NJJ327745:NJL327745 NTF327745:NTH327745 ODB327745:ODD327745 OMX327745:OMZ327745 OWT327745:OWV327745 PGP327745:PGR327745 PQL327745:PQN327745 QAH327745:QAJ327745 QKD327745:QKF327745 QTZ327745:QUB327745 RDV327745:RDX327745 RNR327745:RNT327745 RXN327745:RXP327745 SHJ327745:SHL327745 SRF327745:SRH327745 TBB327745:TBD327745 TKX327745:TKZ327745 TUT327745:TUV327745 UEP327745:UER327745 UOL327745:UON327745 UYH327745:UYJ327745 VID327745:VIF327745 VRZ327745:VSB327745 WBV327745:WBX327745 WLR327745:WLT327745 WVN327745:WVP327745 F393281:H393281 JB393281:JD393281 SX393281:SZ393281 ACT393281:ACV393281 AMP393281:AMR393281 AWL393281:AWN393281 BGH393281:BGJ393281 BQD393281:BQF393281 BZZ393281:CAB393281 CJV393281:CJX393281 CTR393281:CTT393281 DDN393281:DDP393281 DNJ393281:DNL393281 DXF393281:DXH393281 EHB393281:EHD393281 EQX393281:EQZ393281 FAT393281:FAV393281 FKP393281:FKR393281 FUL393281:FUN393281 GEH393281:GEJ393281 GOD393281:GOF393281 GXZ393281:GYB393281 HHV393281:HHX393281 HRR393281:HRT393281 IBN393281:IBP393281 ILJ393281:ILL393281 IVF393281:IVH393281 JFB393281:JFD393281 JOX393281:JOZ393281 JYT393281:JYV393281 KIP393281:KIR393281 KSL393281:KSN393281 LCH393281:LCJ393281 LMD393281:LMF393281 LVZ393281:LWB393281 MFV393281:MFX393281 MPR393281:MPT393281 MZN393281:MZP393281 NJJ393281:NJL393281 NTF393281:NTH393281 ODB393281:ODD393281 OMX393281:OMZ393281 OWT393281:OWV393281 PGP393281:PGR393281 PQL393281:PQN393281 QAH393281:QAJ393281 QKD393281:QKF393281 QTZ393281:QUB393281 RDV393281:RDX393281 RNR393281:RNT393281 RXN393281:RXP393281 SHJ393281:SHL393281 SRF393281:SRH393281 TBB393281:TBD393281 TKX393281:TKZ393281 TUT393281:TUV393281 UEP393281:UER393281 UOL393281:UON393281 UYH393281:UYJ393281 VID393281:VIF393281 VRZ393281:VSB393281 WBV393281:WBX393281 WLR393281:WLT393281 WVN393281:WVP393281 F458817:H458817 JB458817:JD458817 SX458817:SZ458817 ACT458817:ACV458817 AMP458817:AMR458817 AWL458817:AWN458817 BGH458817:BGJ458817 BQD458817:BQF458817 BZZ458817:CAB458817 CJV458817:CJX458817 CTR458817:CTT458817 DDN458817:DDP458817 DNJ458817:DNL458817 DXF458817:DXH458817 EHB458817:EHD458817 EQX458817:EQZ458817 FAT458817:FAV458817 FKP458817:FKR458817 FUL458817:FUN458817 GEH458817:GEJ458817 GOD458817:GOF458817 GXZ458817:GYB458817 HHV458817:HHX458817 HRR458817:HRT458817 IBN458817:IBP458817 ILJ458817:ILL458817 IVF458817:IVH458817 JFB458817:JFD458817 JOX458817:JOZ458817 JYT458817:JYV458817 KIP458817:KIR458817 KSL458817:KSN458817 LCH458817:LCJ458817 LMD458817:LMF458817 LVZ458817:LWB458817 MFV458817:MFX458817 MPR458817:MPT458817 MZN458817:MZP458817 NJJ458817:NJL458817 NTF458817:NTH458817 ODB458817:ODD458817 OMX458817:OMZ458817 OWT458817:OWV458817 PGP458817:PGR458817 PQL458817:PQN458817 QAH458817:QAJ458817 QKD458817:QKF458817 QTZ458817:QUB458817 RDV458817:RDX458817 RNR458817:RNT458817 RXN458817:RXP458817 SHJ458817:SHL458817 SRF458817:SRH458817 TBB458817:TBD458817 TKX458817:TKZ458817 TUT458817:TUV458817 UEP458817:UER458817 UOL458817:UON458817 UYH458817:UYJ458817 VID458817:VIF458817 VRZ458817:VSB458817 WBV458817:WBX458817 WLR458817:WLT458817 WVN458817:WVP458817 F524353:H524353 JB524353:JD524353 SX524353:SZ524353 ACT524353:ACV524353 AMP524353:AMR524353 AWL524353:AWN524353 BGH524353:BGJ524353 BQD524353:BQF524353 BZZ524353:CAB524353 CJV524353:CJX524353 CTR524353:CTT524353 DDN524353:DDP524353 DNJ524353:DNL524353 DXF524353:DXH524353 EHB524353:EHD524353 EQX524353:EQZ524353 FAT524353:FAV524353 FKP524353:FKR524353 FUL524353:FUN524353 GEH524353:GEJ524353 GOD524353:GOF524353 GXZ524353:GYB524353 HHV524353:HHX524353 HRR524353:HRT524353 IBN524353:IBP524353 ILJ524353:ILL524353 IVF524353:IVH524353 JFB524353:JFD524353 JOX524353:JOZ524353 JYT524353:JYV524353 KIP524353:KIR524353 KSL524353:KSN524353 LCH524353:LCJ524353 LMD524353:LMF524353 LVZ524353:LWB524353 MFV524353:MFX524353 MPR524353:MPT524353 MZN524353:MZP524353 NJJ524353:NJL524353 NTF524353:NTH524353 ODB524353:ODD524353 OMX524353:OMZ524353 OWT524353:OWV524353 PGP524353:PGR524353 PQL524353:PQN524353 QAH524353:QAJ524353 QKD524353:QKF524353 QTZ524353:QUB524353 RDV524353:RDX524353 RNR524353:RNT524353 RXN524353:RXP524353 SHJ524353:SHL524353 SRF524353:SRH524353 TBB524353:TBD524353 TKX524353:TKZ524353 TUT524353:TUV524353 UEP524353:UER524353 UOL524353:UON524353 UYH524353:UYJ524353 VID524353:VIF524353 VRZ524353:VSB524353 WBV524353:WBX524353 WLR524353:WLT524353 WVN524353:WVP524353 F589889:H589889 JB589889:JD589889 SX589889:SZ589889 ACT589889:ACV589889 AMP589889:AMR589889 AWL589889:AWN589889 BGH589889:BGJ589889 BQD589889:BQF589889 BZZ589889:CAB589889 CJV589889:CJX589889 CTR589889:CTT589889 DDN589889:DDP589889 DNJ589889:DNL589889 DXF589889:DXH589889 EHB589889:EHD589889 EQX589889:EQZ589889 FAT589889:FAV589889 FKP589889:FKR589889 FUL589889:FUN589889 GEH589889:GEJ589889 GOD589889:GOF589889 GXZ589889:GYB589889 HHV589889:HHX589889 HRR589889:HRT589889 IBN589889:IBP589889 ILJ589889:ILL589889 IVF589889:IVH589889 JFB589889:JFD589889 JOX589889:JOZ589889 JYT589889:JYV589889 KIP589889:KIR589889 KSL589889:KSN589889 LCH589889:LCJ589889 LMD589889:LMF589889 LVZ589889:LWB589889 MFV589889:MFX589889 MPR589889:MPT589889 MZN589889:MZP589889 NJJ589889:NJL589889 NTF589889:NTH589889 ODB589889:ODD589889 OMX589889:OMZ589889 OWT589889:OWV589889 PGP589889:PGR589889 PQL589889:PQN589889 QAH589889:QAJ589889 QKD589889:QKF589889 QTZ589889:QUB589889 RDV589889:RDX589889 RNR589889:RNT589889 RXN589889:RXP589889 SHJ589889:SHL589889 SRF589889:SRH589889 TBB589889:TBD589889 TKX589889:TKZ589889 TUT589889:TUV589889 UEP589889:UER589889 UOL589889:UON589889 UYH589889:UYJ589889 VID589889:VIF589889 VRZ589889:VSB589889 WBV589889:WBX589889 WLR589889:WLT589889 WVN589889:WVP589889 F655425:H655425 JB655425:JD655425 SX655425:SZ655425 ACT655425:ACV655425 AMP655425:AMR655425 AWL655425:AWN655425 BGH655425:BGJ655425 BQD655425:BQF655425 BZZ655425:CAB655425 CJV655425:CJX655425 CTR655425:CTT655425 DDN655425:DDP655425 DNJ655425:DNL655425 DXF655425:DXH655425 EHB655425:EHD655425 EQX655425:EQZ655425 FAT655425:FAV655425 FKP655425:FKR655425 FUL655425:FUN655425 GEH655425:GEJ655425 GOD655425:GOF655425 GXZ655425:GYB655425 HHV655425:HHX655425 HRR655425:HRT655425 IBN655425:IBP655425 ILJ655425:ILL655425 IVF655425:IVH655425 JFB655425:JFD655425 JOX655425:JOZ655425 JYT655425:JYV655425 KIP655425:KIR655425 KSL655425:KSN655425 LCH655425:LCJ655425 LMD655425:LMF655425 LVZ655425:LWB655425 MFV655425:MFX655425 MPR655425:MPT655425 MZN655425:MZP655425 NJJ655425:NJL655425 NTF655425:NTH655425 ODB655425:ODD655425 OMX655425:OMZ655425 OWT655425:OWV655425 PGP655425:PGR655425 PQL655425:PQN655425 QAH655425:QAJ655425 QKD655425:QKF655425 QTZ655425:QUB655425 RDV655425:RDX655425 RNR655425:RNT655425 RXN655425:RXP655425 SHJ655425:SHL655425 SRF655425:SRH655425 TBB655425:TBD655425 TKX655425:TKZ655425 TUT655425:TUV655425 UEP655425:UER655425 UOL655425:UON655425 UYH655425:UYJ655425 VID655425:VIF655425 VRZ655425:VSB655425 WBV655425:WBX655425 WLR655425:WLT655425 WVN655425:WVP655425 F720961:H720961 JB720961:JD720961 SX720961:SZ720961 ACT720961:ACV720961 AMP720961:AMR720961 AWL720961:AWN720961 BGH720961:BGJ720961 BQD720961:BQF720961 BZZ720961:CAB720961 CJV720961:CJX720961 CTR720961:CTT720961 DDN720961:DDP720961 DNJ720961:DNL720961 DXF720961:DXH720961 EHB720961:EHD720961 EQX720961:EQZ720961 FAT720961:FAV720961 FKP720961:FKR720961 FUL720961:FUN720961 GEH720961:GEJ720961 GOD720961:GOF720961 GXZ720961:GYB720961 HHV720961:HHX720961 HRR720961:HRT720961 IBN720961:IBP720961 ILJ720961:ILL720961 IVF720961:IVH720961 JFB720961:JFD720961 JOX720961:JOZ720961 JYT720961:JYV720961 KIP720961:KIR720961 KSL720961:KSN720961 LCH720961:LCJ720961 LMD720961:LMF720961 LVZ720961:LWB720961 MFV720961:MFX720961 MPR720961:MPT720961 MZN720961:MZP720961 NJJ720961:NJL720961 NTF720961:NTH720961 ODB720961:ODD720961 OMX720961:OMZ720961 OWT720961:OWV720961 PGP720961:PGR720961 PQL720961:PQN720961 QAH720961:QAJ720961 QKD720961:QKF720961 QTZ720961:QUB720961 RDV720961:RDX720961 RNR720961:RNT720961 RXN720961:RXP720961 SHJ720961:SHL720961 SRF720961:SRH720961 TBB720961:TBD720961 TKX720961:TKZ720961 TUT720961:TUV720961 UEP720961:UER720961 UOL720961:UON720961 UYH720961:UYJ720961 VID720961:VIF720961 VRZ720961:VSB720961 WBV720961:WBX720961 WLR720961:WLT720961 WVN720961:WVP720961 F786497:H786497 JB786497:JD786497 SX786497:SZ786497 ACT786497:ACV786497 AMP786497:AMR786497 AWL786497:AWN786497 BGH786497:BGJ786497 BQD786497:BQF786497 BZZ786497:CAB786497 CJV786497:CJX786497 CTR786497:CTT786497 DDN786497:DDP786497 DNJ786497:DNL786497 DXF786497:DXH786497 EHB786497:EHD786497 EQX786497:EQZ786497 FAT786497:FAV786497 FKP786497:FKR786497 FUL786497:FUN786497 GEH786497:GEJ786497 GOD786497:GOF786497 GXZ786497:GYB786497 HHV786497:HHX786497 HRR786497:HRT786497 IBN786497:IBP786497 ILJ786497:ILL786497 IVF786497:IVH786497 JFB786497:JFD786497 JOX786497:JOZ786497 JYT786497:JYV786497 KIP786497:KIR786497 KSL786497:KSN786497 LCH786497:LCJ786497 LMD786497:LMF786497 LVZ786497:LWB786497 MFV786497:MFX786497 MPR786497:MPT786497 MZN786497:MZP786497 NJJ786497:NJL786497 NTF786497:NTH786497 ODB786497:ODD786497 OMX786497:OMZ786497 OWT786497:OWV786497 PGP786497:PGR786497 PQL786497:PQN786497 QAH786497:QAJ786497 QKD786497:QKF786497 QTZ786497:QUB786497 RDV786497:RDX786497 RNR786497:RNT786497 RXN786497:RXP786497 SHJ786497:SHL786497 SRF786497:SRH786497 TBB786497:TBD786497 TKX786497:TKZ786497 TUT786497:TUV786497 UEP786497:UER786497 UOL786497:UON786497 UYH786497:UYJ786497 VID786497:VIF786497 VRZ786497:VSB786497 WBV786497:WBX786497 WLR786497:WLT786497 WVN786497:WVP786497 F852033:H852033 JB852033:JD852033 SX852033:SZ852033 ACT852033:ACV852033 AMP852033:AMR852033 AWL852033:AWN852033 BGH852033:BGJ852033 BQD852033:BQF852033 BZZ852033:CAB852033 CJV852033:CJX852033 CTR852033:CTT852033 DDN852033:DDP852033 DNJ852033:DNL852033 DXF852033:DXH852033 EHB852033:EHD852033 EQX852033:EQZ852033 FAT852033:FAV852033 FKP852033:FKR852033 FUL852033:FUN852033 GEH852033:GEJ852033 GOD852033:GOF852033 GXZ852033:GYB852033 HHV852033:HHX852033 HRR852033:HRT852033 IBN852033:IBP852033 ILJ852033:ILL852033 IVF852033:IVH852033 JFB852033:JFD852033 JOX852033:JOZ852033 JYT852033:JYV852033 KIP852033:KIR852033 KSL852033:KSN852033 LCH852033:LCJ852033 LMD852033:LMF852033 LVZ852033:LWB852033 MFV852033:MFX852033 MPR852033:MPT852033 MZN852033:MZP852033 NJJ852033:NJL852033 NTF852033:NTH852033 ODB852033:ODD852033 OMX852033:OMZ852033 OWT852033:OWV852033 PGP852033:PGR852033 PQL852033:PQN852033 QAH852033:QAJ852033 QKD852033:QKF852033 QTZ852033:QUB852033 RDV852033:RDX852033 RNR852033:RNT852033 RXN852033:RXP852033 SHJ852033:SHL852033 SRF852033:SRH852033 TBB852033:TBD852033 TKX852033:TKZ852033 TUT852033:TUV852033 UEP852033:UER852033 UOL852033:UON852033 UYH852033:UYJ852033 VID852033:VIF852033 VRZ852033:VSB852033 WBV852033:WBX852033 WLR852033:WLT852033 WVN852033:WVP852033 F917569:H917569 JB917569:JD917569 SX917569:SZ917569 ACT917569:ACV917569 AMP917569:AMR917569 AWL917569:AWN917569 BGH917569:BGJ917569 BQD917569:BQF917569 BZZ917569:CAB917569 CJV917569:CJX917569 CTR917569:CTT917569 DDN917569:DDP917569 DNJ917569:DNL917569 DXF917569:DXH917569 EHB917569:EHD917569 EQX917569:EQZ917569 FAT917569:FAV917569 FKP917569:FKR917569 FUL917569:FUN917569 GEH917569:GEJ917569 GOD917569:GOF917569 GXZ917569:GYB917569 HHV917569:HHX917569 HRR917569:HRT917569 IBN917569:IBP917569 ILJ917569:ILL917569 IVF917569:IVH917569 JFB917569:JFD917569 JOX917569:JOZ917569 JYT917569:JYV917569 KIP917569:KIR917569 KSL917569:KSN917569 LCH917569:LCJ917569 LMD917569:LMF917569 LVZ917569:LWB917569 MFV917569:MFX917569 MPR917569:MPT917569 MZN917569:MZP917569 NJJ917569:NJL917569 NTF917569:NTH917569 ODB917569:ODD917569 OMX917569:OMZ917569 OWT917569:OWV917569 PGP917569:PGR917569 PQL917569:PQN917569 QAH917569:QAJ917569 QKD917569:QKF917569 QTZ917569:QUB917569 RDV917569:RDX917569 RNR917569:RNT917569 RXN917569:RXP917569 SHJ917569:SHL917569 SRF917569:SRH917569 TBB917569:TBD917569 TKX917569:TKZ917569 TUT917569:TUV917569 UEP917569:UER917569 UOL917569:UON917569 UYH917569:UYJ917569 VID917569:VIF917569 VRZ917569:VSB917569 WBV917569:WBX917569 WLR917569:WLT917569 WVN917569:WVP917569 F983105:H983105 JB983105:JD983105 SX983105:SZ983105 ACT983105:ACV983105 AMP983105:AMR983105 AWL983105:AWN983105 BGH983105:BGJ983105 BQD983105:BQF983105 BZZ983105:CAB983105 CJV983105:CJX983105 CTR983105:CTT983105 DDN983105:DDP983105 DNJ983105:DNL983105 DXF983105:DXH983105 EHB983105:EHD983105 EQX983105:EQZ983105 FAT983105:FAV983105 FKP983105:FKR983105 FUL983105:FUN983105 GEH983105:GEJ983105 GOD983105:GOF983105 GXZ983105:GYB983105 HHV983105:HHX983105 HRR983105:HRT983105 IBN983105:IBP983105 ILJ983105:ILL983105 IVF983105:IVH983105 JFB983105:JFD983105 JOX983105:JOZ983105 JYT983105:JYV983105 KIP983105:KIR983105 KSL983105:KSN983105 LCH983105:LCJ983105 LMD983105:LMF983105 LVZ983105:LWB983105 MFV983105:MFX983105 MPR983105:MPT983105 MZN983105:MZP983105 NJJ983105:NJL983105 NTF983105:NTH983105 ODB983105:ODD983105 OMX983105:OMZ983105 OWT983105:OWV983105 PGP983105:PGR983105 PQL983105:PQN983105 QAH983105:QAJ983105 QKD983105:QKF983105 QTZ983105:QUB983105 RDV983105:RDX983105 RNR983105:RNT983105 RXN983105:RXP983105 SHJ983105:SHL983105 SRF983105:SRH983105 TBB983105:TBD983105 TKX983105:TKZ983105 TUT983105:TUV983105 UEP983105:UER983105 UOL983105:UON983105 UYH983105:UYJ983105 VID983105:VIF983105 VRZ983105:VSB983105 WBV983105:WBX983105 WLR983105:WLT983105">
      <formula1>"小規模多機能型居宅介護事業所,有料老人ホーム"</formula1>
    </dataValidation>
  </dataValidations>
  <printOptions horizontalCentered="1"/>
  <pageMargins left="0.98425196850393704" right="0.78740157480314965" top="0.55118110236220474" bottom="0.31496062992125984" header="0.19685039370078741" footer="0.19685039370078741"/>
  <pageSetup paperSize="9" scale="81" orientation="portrait" horizontalDpi="300" verticalDpi="300" r:id="rId1"/>
  <headerFooter alignWithMargins="0"/>
  <rowBreaks count="1" manualBreakCount="1">
    <brk id="57" max="10" man="1"/>
  </rowBreaks>
  <drawing r:id="rId2"/>
  <extLst>
    <ext xmlns:x14="http://schemas.microsoft.com/office/spreadsheetml/2009/9/main" uri="{CCE6A557-97BC-4b89-ADB6-D9C93CAAB3DF}">
      <x14:dataValidations xmlns:xm="http://schemas.microsoft.com/office/excel/2006/main" count="1">
        <x14:dataValidation type="list">
          <x14:formula1>
            <xm:f>'4補助額算出内訳（自家発）'!$A$49:$A$69</xm:f>
          </x14:formula1>
          <xm:sqref>B12:E13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AG36"/>
  <sheetViews>
    <sheetView showGridLines="0" view="pageBreakPreview" zoomScaleNormal="100" zoomScaleSheetLayoutView="100" workbookViewId="0">
      <selection activeCell="B2" sqref="B2"/>
    </sheetView>
  </sheetViews>
  <sheetFormatPr defaultColWidth="2.875" defaultRowHeight="13.5"/>
  <cols>
    <col min="1" max="1" width="0.875" style="137" customWidth="1"/>
    <col min="2" max="25" width="2.875" style="137" customWidth="1"/>
    <col min="26" max="30" width="3" style="137" customWidth="1"/>
    <col min="31" max="31" width="3.25" style="137" customWidth="1"/>
    <col min="32" max="32" width="0.875" style="137" customWidth="1"/>
    <col min="33" max="256" width="2.875" style="137"/>
    <col min="257" max="257" width="0.875" style="137" customWidth="1"/>
    <col min="258" max="281" width="2.875" style="137" customWidth="1"/>
    <col min="282" max="286" width="3" style="137" customWidth="1"/>
    <col min="287" max="287" width="3.25" style="137" customWidth="1"/>
    <col min="288" max="288" width="0.875" style="137" customWidth="1"/>
    <col min="289" max="512" width="2.875" style="137"/>
    <col min="513" max="513" width="0.875" style="137" customWidth="1"/>
    <col min="514" max="537" width="2.875" style="137" customWidth="1"/>
    <col min="538" max="542" width="3" style="137" customWidth="1"/>
    <col min="543" max="543" width="3.25" style="137" customWidth="1"/>
    <col min="544" max="544" width="0.875" style="137" customWidth="1"/>
    <col min="545" max="768" width="2.875" style="137"/>
    <col min="769" max="769" width="0.875" style="137" customWidth="1"/>
    <col min="770" max="793" width="2.875" style="137" customWidth="1"/>
    <col min="794" max="798" width="3" style="137" customWidth="1"/>
    <col min="799" max="799" width="3.25" style="137" customWidth="1"/>
    <col min="800" max="800" width="0.875" style="137" customWidth="1"/>
    <col min="801" max="1024" width="2.875" style="137"/>
    <col min="1025" max="1025" width="0.875" style="137" customWidth="1"/>
    <col min="1026" max="1049" width="2.875" style="137" customWidth="1"/>
    <col min="1050" max="1054" width="3" style="137" customWidth="1"/>
    <col min="1055" max="1055" width="3.25" style="137" customWidth="1"/>
    <col min="1056" max="1056" width="0.875" style="137" customWidth="1"/>
    <col min="1057" max="1280" width="2.875" style="137"/>
    <col min="1281" max="1281" width="0.875" style="137" customWidth="1"/>
    <col min="1282" max="1305" width="2.875" style="137" customWidth="1"/>
    <col min="1306" max="1310" width="3" style="137" customWidth="1"/>
    <col min="1311" max="1311" width="3.25" style="137" customWidth="1"/>
    <col min="1312" max="1312" width="0.875" style="137" customWidth="1"/>
    <col min="1313" max="1536" width="2.875" style="137"/>
    <col min="1537" max="1537" width="0.875" style="137" customWidth="1"/>
    <col min="1538" max="1561" width="2.875" style="137" customWidth="1"/>
    <col min="1562" max="1566" width="3" style="137" customWidth="1"/>
    <col min="1567" max="1567" width="3.25" style="137" customWidth="1"/>
    <col min="1568" max="1568" width="0.875" style="137" customWidth="1"/>
    <col min="1569" max="1792" width="2.875" style="137"/>
    <col min="1793" max="1793" width="0.875" style="137" customWidth="1"/>
    <col min="1794" max="1817" width="2.875" style="137" customWidth="1"/>
    <col min="1818" max="1822" width="3" style="137" customWidth="1"/>
    <col min="1823" max="1823" width="3.25" style="137" customWidth="1"/>
    <col min="1824" max="1824" width="0.875" style="137" customWidth="1"/>
    <col min="1825" max="2048" width="2.875" style="137"/>
    <col min="2049" max="2049" width="0.875" style="137" customWidth="1"/>
    <col min="2050" max="2073" width="2.875" style="137" customWidth="1"/>
    <col min="2074" max="2078" width="3" style="137" customWidth="1"/>
    <col min="2079" max="2079" width="3.25" style="137" customWidth="1"/>
    <col min="2080" max="2080" width="0.875" style="137" customWidth="1"/>
    <col min="2081" max="2304" width="2.875" style="137"/>
    <col min="2305" max="2305" width="0.875" style="137" customWidth="1"/>
    <col min="2306" max="2329" width="2.875" style="137" customWidth="1"/>
    <col min="2330" max="2334" width="3" style="137" customWidth="1"/>
    <col min="2335" max="2335" width="3.25" style="137" customWidth="1"/>
    <col min="2336" max="2336" width="0.875" style="137" customWidth="1"/>
    <col min="2337" max="2560" width="2.875" style="137"/>
    <col min="2561" max="2561" width="0.875" style="137" customWidth="1"/>
    <col min="2562" max="2585" width="2.875" style="137" customWidth="1"/>
    <col min="2586" max="2590" width="3" style="137" customWidth="1"/>
    <col min="2591" max="2591" width="3.25" style="137" customWidth="1"/>
    <col min="2592" max="2592" width="0.875" style="137" customWidth="1"/>
    <col min="2593" max="2816" width="2.875" style="137"/>
    <col min="2817" max="2817" width="0.875" style="137" customWidth="1"/>
    <col min="2818" max="2841" width="2.875" style="137" customWidth="1"/>
    <col min="2842" max="2846" width="3" style="137" customWidth="1"/>
    <col min="2847" max="2847" width="3.25" style="137" customWidth="1"/>
    <col min="2848" max="2848" width="0.875" style="137" customWidth="1"/>
    <col min="2849" max="3072" width="2.875" style="137"/>
    <col min="3073" max="3073" width="0.875" style="137" customWidth="1"/>
    <col min="3074" max="3097" width="2.875" style="137" customWidth="1"/>
    <col min="3098" max="3102" width="3" style="137" customWidth="1"/>
    <col min="3103" max="3103" width="3.25" style="137" customWidth="1"/>
    <col min="3104" max="3104" width="0.875" style="137" customWidth="1"/>
    <col min="3105" max="3328" width="2.875" style="137"/>
    <col min="3329" max="3329" width="0.875" style="137" customWidth="1"/>
    <col min="3330" max="3353" width="2.875" style="137" customWidth="1"/>
    <col min="3354" max="3358" width="3" style="137" customWidth="1"/>
    <col min="3359" max="3359" width="3.25" style="137" customWidth="1"/>
    <col min="3360" max="3360" width="0.875" style="137" customWidth="1"/>
    <col min="3361" max="3584" width="2.875" style="137"/>
    <col min="3585" max="3585" width="0.875" style="137" customWidth="1"/>
    <col min="3586" max="3609" width="2.875" style="137" customWidth="1"/>
    <col min="3610" max="3614" width="3" style="137" customWidth="1"/>
    <col min="3615" max="3615" width="3.25" style="137" customWidth="1"/>
    <col min="3616" max="3616" width="0.875" style="137" customWidth="1"/>
    <col min="3617" max="3840" width="2.875" style="137"/>
    <col min="3841" max="3841" width="0.875" style="137" customWidth="1"/>
    <col min="3842" max="3865" width="2.875" style="137" customWidth="1"/>
    <col min="3866" max="3870" width="3" style="137" customWidth="1"/>
    <col min="3871" max="3871" width="3.25" style="137" customWidth="1"/>
    <col min="3872" max="3872" width="0.875" style="137" customWidth="1"/>
    <col min="3873" max="4096" width="2.875" style="137"/>
    <col min="4097" max="4097" width="0.875" style="137" customWidth="1"/>
    <col min="4098" max="4121" width="2.875" style="137" customWidth="1"/>
    <col min="4122" max="4126" width="3" style="137" customWidth="1"/>
    <col min="4127" max="4127" width="3.25" style="137" customWidth="1"/>
    <col min="4128" max="4128" width="0.875" style="137" customWidth="1"/>
    <col min="4129" max="4352" width="2.875" style="137"/>
    <col min="4353" max="4353" width="0.875" style="137" customWidth="1"/>
    <col min="4354" max="4377" width="2.875" style="137" customWidth="1"/>
    <col min="4378" max="4382" width="3" style="137" customWidth="1"/>
    <col min="4383" max="4383" width="3.25" style="137" customWidth="1"/>
    <col min="4384" max="4384" width="0.875" style="137" customWidth="1"/>
    <col min="4385" max="4608" width="2.875" style="137"/>
    <col min="4609" max="4609" width="0.875" style="137" customWidth="1"/>
    <col min="4610" max="4633" width="2.875" style="137" customWidth="1"/>
    <col min="4634" max="4638" width="3" style="137" customWidth="1"/>
    <col min="4639" max="4639" width="3.25" style="137" customWidth="1"/>
    <col min="4640" max="4640" width="0.875" style="137" customWidth="1"/>
    <col min="4641" max="4864" width="2.875" style="137"/>
    <col min="4865" max="4865" width="0.875" style="137" customWidth="1"/>
    <col min="4866" max="4889" width="2.875" style="137" customWidth="1"/>
    <col min="4890" max="4894" width="3" style="137" customWidth="1"/>
    <col min="4895" max="4895" width="3.25" style="137" customWidth="1"/>
    <col min="4896" max="4896" width="0.875" style="137" customWidth="1"/>
    <col min="4897" max="5120" width="2.875" style="137"/>
    <col min="5121" max="5121" width="0.875" style="137" customWidth="1"/>
    <col min="5122" max="5145" width="2.875" style="137" customWidth="1"/>
    <col min="5146" max="5150" width="3" style="137" customWidth="1"/>
    <col min="5151" max="5151" width="3.25" style="137" customWidth="1"/>
    <col min="5152" max="5152" width="0.875" style="137" customWidth="1"/>
    <col min="5153" max="5376" width="2.875" style="137"/>
    <col min="5377" max="5377" width="0.875" style="137" customWidth="1"/>
    <col min="5378" max="5401" width="2.875" style="137" customWidth="1"/>
    <col min="5402" max="5406" width="3" style="137" customWidth="1"/>
    <col min="5407" max="5407" width="3.25" style="137" customWidth="1"/>
    <col min="5408" max="5408" width="0.875" style="137" customWidth="1"/>
    <col min="5409" max="5632" width="2.875" style="137"/>
    <col min="5633" max="5633" width="0.875" style="137" customWidth="1"/>
    <col min="5634" max="5657" width="2.875" style="137" customWidth="1"/>
    <col min="5658" max="5662" width="3" style="137" customWidth="1"/>
    <col min="5663" max="5663" width="3.25" style="137" customWidth="1"/>
    <col min="5664" max="5664" width="0.875" style="137" customWidth="1"/>
    <col min="5665" max="5888" width="2.875" style="137"/>
    <col min="5889" max="5889" width="0.875" style="137" customWidth="1"/>
    <col min="5890" max="5913" width="2.875" style="137" customWidth="1"/>
    <col min="5914" max="5918" width="3" style="137" customWidth="1"/>
    <col min="5919" max="5919" width="3.25" style="137" customWidth="1"/>
    <col min="5920" max="5920" width="0.875" style="137" customWidth="1"/>
    <col min="5921" max="6144" width="2.875" style="137"/>
    <col min="6145" max="6145" width="0.875" style="137" customWidth="1"/>
    <col min="6146" max="6169" width="2.875" style="137" customWidth="1"/>
    <col min="6170" max="6174" width="3" style="137" customWidth="1"/>
    <col min="6175" max="6175" width="3.25" style="137" customWidth="1"/>
    <col min="6176" max="6176" width="0.875" style="137" customWidth="1"/>
    <col min="6177" max="6400" width="2.875" style="137"/>
    <col min="6401" max="6401" width="0.875" style="137" customWidth="1"/>
    <col min="6402" max="6425" width="2.875" style="137" customWidth="1"/>
    <col min="6426" max="6430" width="3" style="137" customWidth="1"/>
    <col min="6431" max="6431" width="3.25" style="137" customWidth="1"/>
    <col min="6432" max="6432" width="0.875" style="137" customWidth="1"/>
    <col min="6433" max="6656" width="2.875" style="137"/>
    <col min="6657" max="6657" width="0.875" style="137" customWidth="1"/>
    <col min="6658" max="6681" width="2.875" style="137" customWidth="1"/>
    <col min="6682" max="6686" width="3" style="137" customWidth="1"/>
    <col min="6687" max="6687" width="3.25" style="137" customWidth="1"/>
    <col min="6688" max="6688" width="0.875" style="137" customWidth="1"/>
    <col min="6689" max="6912" width="2.875" style="137"/>
    <col min="6913" max="6913" width="0.875" style="137" customWidth="1"/>
    <col min="6914" max="6937" width="2.875" style="137" customWidth="1"/>
    <col min="6938" max="6942" width="3" style="137" customWidth="1"/>
    <col min="6943" max="6943" width="3.25" style="137" customWidth="1"/>
    <col min="6944" max="6944" width="0.875" style="137" customWidth="1"/>
    <col min="6945" max="7168" width="2.875" style="137"/>
    <col min="7169" max="7169" width="0.875" style="137" customWidth="1"/>
    <col min="7170" max="7193" width="2.875" style="137" customWidth="1"/>
    <col min="7194" max="7198" width="3" style="137" customWidth="1"/>
    <col min="7199" max="7199" width="3.25" style="137" customWidth="1"/>
    <col min="7200" max="7200" width="0.875" style="137" customWidth="1"/>
    <col min="7201" max="7424" width="2.875" style="137"/>
    <col min="7425" max="7425" width="0.875" style="137" customWidth="1"/>
    <col min="7426" max="7449" width="2.875" style="137" customWidth="1"/>
    <col min="7450" max="7454" width="3" style="137" customWidth="1"/>
    <col min="7455" max="7455" width="3.25" style="137" customWidth="1"/>
    <col min="7456" max="7456" width="0.875" style="137" customWidth="1"/>
    <col min="7457" max="7680" width="2.875" style="137"/>
    <col min="7681" max="7681" width="0.875" style="137" customWidth="1"/>
    <col min="7682" max="7705" width="2.875" style="137" customWidth="1"/>
    <col min="7706" max="7710" width="3" style="137" customWidth="1"/>
    <col min="7711" max="7711" width="3.25" style="137" customWidth="1"/>
    <col min="7712" max="7712" width="0.875" style="137" customWidth="1"/>
    <col min="7713" max="7936" width="2.875" style="137"/>
    <col min="7937" max="7937" width="0.875" style="137" customWidth="1"/>
    <col min="7938" max="7961" width="2.875" style="137" customWidth="1"/>
    <col min="7962" max="7966" width="3" style="137" customWidth="1"/>
    <col min="7967" max="7967" width="3.25" style="137" customWidth="1"/>
    <col min="7968" max="7968" width="0.875" style="137" customWidth="1"/>
    <col min="7969" max="8192" width="2.875" style="137"/>
    <col min="8193" max="8193" width="0.875" style="137" customWidth="1"/>
    <col min="8194" max="8217" width="2.875" style="137" customWidth="1"/>
    <col min="8218" max="8222" width="3" style="137" customWidth="1"/>
    <col min="8223" max="8223" width="3.25" style="137" customWidth="1"/>
    <col min="8224" max="8224" width="0.875" style="137" customWidth="1"/>
    <col min="8225" max="8448" width="2.875" style="137"/>
    <col min="8449" max="8449" width="0.875" style="137" customWidth="1"/>
    <col min="8450" max="8473" width="2.875" style="137" customWidth="1"/>
    <col min="8474" max="8478" width="3" style="137" customWidth="1"/>
    <col min="8479" max="8479" width="3.25" style="137" customWidth="1"/>
    <col min="8480" max="8480" width="0.875" style="137" customWidth="1"/>
    <col min="8481" max="8704" width="2.875" style="137"/>
    <col min="8705" max="8705" width="0.875" style="137" customWidth="1"/>
    <col min="8706" max="8729" width="2.875" style="137" customWidth="1"/>
    <col min="8730" max="8734" width="3" style="137" customWidth="1"/>
    <col min="8735" max="8735" width="3.25" style="137" customWidth="1"/>
    <col min="8736" max="8736" width="0.875" style="137" customWidth="1"/>
    <col min="8737" max="8960" width="2.875" style="137"/>
    <col min="8961" max="8961" width="0.875" style="137" customWidth="1"/>
    <col min="8962" max="8985" width="2.875" style="137" customWidth="1"/>
    <col min="8986" max="8990" width="3" style="137" customWidth="1"/>
    <col min="8991" max="8991" width="3.25" style="137" customWidth="1"/>
    <col min="8992" max="8992" width="0.875" style="137" customWidth="1"/>
    <col min="8993" max="9216" width="2.875" style="137"/>
    <col min="9217" max="9217" width="0.875" style="137" customWidth="1"/>
    <col min="9218" max="9241" width="2.875" style="137" customWidth="1"/>
    <col min="9242" max="9246" width="3" style="137" customWidth="1"/>
    <col min="9247" max="9247" width="3.25" style="137" customWidth="1"/>
    <col min="9248" max="9248" width="0.875" style="137" customWidth="1"/>
    <col min="9249" max="9472" width="2.875" style="137"/>
    <col min="9473" max="9473" width="0.875" style="137" customWidth="1"/>
    <col min="9474" max="9497" width="2.875" style="137" customWidth="1"/>
    <col min="9498" max="9502" width="3" style="137" customWidth="1"/>
    <col min="9503" max="9503" width="3.25" style="137" customWidth="1"/>
    <col min="9504" max="9504" width="0.875" style="137" customWidth="1"/>
    <col min="9505" max="9728" width="2.875" style="137"/>
    <col min="9729" max="9729" width="0.875" style="137" customWidth="1"/>
    <col min="9730" max="9753" width="2.875" style="137" customWidth="1"/>
    <col min="9754" max="9758" width="3" style="137" customWidth="1"/>
    <col min="9759" max="9759" width="3.25" style="137" customWidth="1"/>
    <col min="9760" max="9760" width="0.875" style="137" customWidth="1"/>
    <col min="9761" max="9984" width="2.875" style="137"/>
    <col min="9985" max="9985" width="0.875" style="137" customWidth="1"/>
    <col min="9986" max="10009" width="2.875" style="137" customWidth="1"/>
    <col min="10010" max="10014" width="3" style="137" customWidth="1"/>
    <col min="10015" max="10015" width="3.25" style="137" customWidth="1"/>
    <col min="10016" max="10016" width="0.875" style="137" customWidth="1"/>
    <col min="10017" max="10240" width="2.875" style="137"/>
    <col min="10241" max="10241" width="0.875" style="137" customWidth="1"/>
    <col min="10242" max="10265" width="2.875" style="137" customWidth="1"/>
    <col min="10266" max="10270" width="3" style="137" customWidth="1"/>
    <col min="10271" max="10271" width="3.25" style="137" customWidth="1"/>
    <col min="10272" max="10272" width="0.875" style="137" customWidth="1"/>
    <col min="10273" max="10496" width="2.875" style="137"/>
    <col min="10497" max="10497" width="0.875" style="137" customWidth="1"/>
    <col min="10498" max="10521" width="2.875" style="137" customWidth="1"/>
    <col min="10522" max="10526" width="3" style="137" customWidth="1"/>
    <col min="10527" max="10527" width="3.25" style="137" customWidth="1"/>
    <col min="10528" max="10528" width="0.875" style="137" customWidth="1"/>
    <col min="10529" max="10752" width="2.875" style="137"/>
    <col min="10753" max="10753" width="0.875" style="137" customWidth="1"/>
    <col min="10754" max="10777" width="2.875" style="137" customWidth="1"/>
    <col min="10778" max="10782" width="3" style="137" customWidth="1"/>
    <col min="10783" max="10783" width="3.25" style="137" customWidth="1"/>
    <col min="10784" max="10784" width="0.875" style="137" customWidth="1"/>
    <col min="10785" max="11008" width="2.875" style="137"/>
    <col min="11009" max="11009" width="0.875" style="137" customWidth="1"/>
    <col min="11010" max="11033" width="2.875" style="137" customWidth="1"/>
    <col min="11034" max="11038" width="3" style="137" customWidth="1"/>
    <col min="11039" max="11039" width="3.25" style="137" customWidth="1"/>
    <col min="11040" max="11040" width="0.875" style="137" customWidth="1"/>
    <col min="11041" max="11264" width="2.875" style="137"/>
    <col min="11265" max="11265" width="0.875" style="137" customWidth="1"/>
    <col min="11266" max="11289" width="2.875" style="137" customWidth="1"/>
    <col min="11290" max="11294" width="3" style="137" customWidth="1"/>
    <col min="11295" max="11295" width="3.25" style="137" customWidth="1"/>
    <col min="11296" max="11296" width="0.875" style="137" customWidth="1"/>
    <col min="11297" max="11520" width="2.875" style="137"/>
    <col min="11521" max="11521" width="0.875" style="137" customWidth="1"/>
    <col min="11522" max="11545" width="2.875" style="137" customWidth="1"/>
    <col min="11546" max="11550" width="3" style="137" customWidth="1"/>
    <col min="11551" max="11551" width="3.25" style="137" customWidth="1"/>
    <col min="11552" max="11552" width="0.875" style="137" customWidth="1"/>
    <col min="11553" max="11776" width="2.875" style="137"/>
    <col min="11777" max="11777" width="0.875" style="137" customWidth="1"/>
    <col min="11778" max="11801" width="2.875" style="137" customWidth="1"/>
    <col min="11802" max="11806" width="3" style="137" customWidth="1"/>
    <col min="11807" max="11807" width="3.25" style="137" customWidth="1"/>
    <col min="11808" max="11808" width="0.875" style="137" customWidth="1"/>
    <col min="11809" max="12032" width="2.875" style="137"/>
    <col min="12033" max="12033" width="0.875" style="137" customWidth="1"/>
    <col min="12034" max="12057" width="2.875" style="137" customWidth="1"/>
    <col min="12058" max="12062" width="3" style="137" customWidth="1"/>
    <col min="12063" max="12063" width="3.25" style="137" customWidth="1"/>
    <col min="12064" max="12064" width="0.875" style="137" customWidth="1"/>
    <col min="12065" max="12288" width="2.875" style="137"/>
    <col min="12289" max="12289" width="0.875" style="137" customWidth="1"/>
    <col min="12290" max="12313" width="2.875" style="137" customWidth="1"/>
    <col min="12314" max="12318" width="3" style="137" customWidth="1"/>
    <col min="12319" max="12319" width="3.25" style="137" customWidth="1"/>
    <col min="12320" max="12320" width="0.875" style="137" customWidth="1"/>
    <col min="12321" max="12544" width="2.875" style="137"/>
    <col min="12545" max="12545" width="0.875" style="137" customWidth="1"/>
    <col min="12546" max="12569" width="2.875" style="137" customWidth="1"/>
    <col min="12570" max="12574" width="3" style="137" customWidth="1"/>
    <col min="12575" max="12575" width="3.25" style="137" customWidth="1"/>
    <col min="12576" max="12576" width="0.875" style="137" customWidth="1"/>
    <col min="12577" max="12800" width="2.875" style="137"/>
    <col min="12801" max="12801" width="0.875" style="137" customWidth="1"/>
    <col min="12802" max="12825" width="2.875" style="137" customWidth="1"/>
    <col min="12826" max="12830" width="3" style="137" customWidth="1"/>
    <col min="12831" max="12831" width="3.25" style="137" customWidth="1"/>
    <col min="12832" max="12832" width="0.875" style="137" customWidth="1"/>
    <col min="12833" max="13056" width="2.875" style="137"/>
    <col min="13057" max="13057" width="0.875" style="137" customWidth="1"/>
    <col min="13058" max="13081" width="2.875" style="137" customWidth="1"/>
    <col min="13082" max="13086" width="3" style="137" customWidth="1"/>
    <col min="13087" max="13087" width="3.25" style="137" customWidth="1"/>
    <col min="13088" max="13088" width="0.875" style="137" customWidth="1"/>
    <col min="13089" max="13312" width="2.875" style="137"/>
    <col min="13313" max="13313" width="0.875" style="137" customWidth="1"/>
    <col min="13314" max="13337" width="2.875" style="137" customWidth="1"/>
    <col min="13338" max="13342" width="3" style="137" customWidth="1"/>
    <col min="13343" max="13343" width="3.25" style="137" customWidth="1"/>
    <col min="13344" max="13344" width="0.875" style="137" customWidth="1"/>
    <col min="13345" max="13568" width="2.875" style="137"/>
    <col min="13569" max="13569" width="0.875" style="137" customWidth="1"/>
    <col min="13570" max="13593" width="2.875" style="137" customWidth="1"/>
    <col min="13594" max="13598" width="3" style="137" customWidth="1"/>
    <col min="13599" max="13599" width="3.25" style="137" customWidth="1"/>
    <col min="13600" max="13600" width="0.875" style="137" customWidth="1"/>
    <col min="13601" max="13824" width="2.875" style="137"/>
    <col min="13825" max="13825" width="0.875" style="137" customWidth="1"/>
    <col min="13826" max="13849" width="2.875" style="137" customWidth="1"/>
    <col min="13850" max="13854" width="3" style="137" customWidth="1"/>
    <col min="13855" max="13855" width="3.25" style="137" customWidth="1"/>
    <col min="13856" max="13856" width="0.875" style="137" customWidth="1"/>
    <col min="13857" max="14080" width="2.875" style="137"/>
    <col min="14081" max="14081" width="0.875" style="137" customWidth="1"/>
    <col min="14082" max="14105" width="2.875" style="137" customWidth="1"/>
    <col min="14106" max="14110" width="3" style="137" customWidth="1"/>
    <col min="14111" max="14111" width="3.25" style="137" customWidth="1"/>
    <col min="14112" max="14112" width="0.875" style="137" customWidth="1"/>
    <col min="14113" max="14336" width="2.875" style="137"/>
    <col min="14337" max="14337" width="0.875" style="137" customWidth="1"/>
    <col min="14338" max="14361" width="2.875" style="137" customWidth="1"/>
    <col min="14362" max="14366" width="3" style="137" customWidth="1"/>
    <col min="14367" max="14367" width="3.25" style="137" customWidth="1"/>
    <col min="14368" max="14368" width="0.875" style="137" customWidth="1"/>
    <col min="14369" max="14592" width="2.875" style="137"/>
    <col min="14593" max="14593" width="0.875" style="137" customWidth="1"/>
    <col min="14594" max="14617" width="2.875" style="137" customWidth="1"/>
    <col min="14618" max="14622" width="3" style="137" customWidth="1"/>
    <col min="14623" max="14623" width="3.25" style="137" customWidth="1"/>
    <col min="14624" max="14624" width="0.875" style="137" customWidth="1"/>
    <col min="14625" max="14848" width="2.875" style="137"/>
    <col min="14849" max="14849" width="0.875" style="137" customWidth="1"/>
    <col min="14850" max="14873" width="2.875" style="137" customWidth="1"/>
    <col min="14874" max="14878" width="3" style="137" customWidth="1"/>
    <col min="14879" max="14879" width="3.25" style="137" customWidth="1"/>
    <col min="14880" max="14880" width="0.875" style="137" customWidth="1"/>
    <col min="14881" max="15104" width="2.875" style="137"/>
    <col min="15105" max="15105" width="0.875" style="137" customWidth="1"/>
    <col min="15106" max="15129" width="2.875" style="137" customWidth="1"/>
    <col min="15130" max="15134" width="3" style="137" customWidth="1"/>
    <col min="15135" max="15135" width="3.25" style="137" customWidth="1"/>
    <col min="15136" max="15136" width="0.875" style="137" customWidth="1"/>
    <col min="15137" max="15360" width="2.875" style="137"/>
    <col min="15361" max="15361" width="0.875" style="137" customWidth="1"/>
    <col min="15362" max="15385" width="2.875" style="137" customWidth="1"/>
    <col min="15386" max="15390" width="3" style="137" customWidth="1"/>
    <col min="15391" max="15391" width="3.25" style="137" customWidth="1"/>
    <col min="15392" max="15392" width="0.875" style="137" customWidth="1"/>
    <col min="15393" max="15616" width="2.875" style="137"/>
    <col min="15617" max="15617" width="0.875" style="137" customWidth="1"/>
    <col min="15618" max="15641" width="2.875" style="137" customWidth="1"/>
    <col min="15642" max="15646" width="3" style="137" customWidth="1"/>
    <col min="15647" max="15647" width="3.25" style="137" customWidth="1"/>
    <col min="15648" max="15648" width="0.875" style="137" customWidth="1"/>
    <col min="15649" max="15872" width="2.875" style="137"/>
    <col min="15873" max="15873" width="0.875" style="137" customWidth="1"/>
    <col min="15874" max="15897" width="2.875" style="137" customWidth="1"/>
    <col min="15898" max="15902" width="3" style="137" customWidth="1"/>
    <col min="15903" max="15903" width="3.25" style="137" customWidth="1"/>
    <col min="15904" max="15904" width="0.875" style="137" customWidth="1"/>
    <col min="15905" max="16128" width="2.875" style="137"/>
    <col min="16129" max="16129" width="0.875" style="137" customWidth="1"/>
    <col min="16130" max="16153" width="2.875" style="137" customWidth="1"/>
    <col min="16154" max="16158" width="3" style="137" customWidth="1"/>
    <col min="16159" max="16159" width="3.25" style="137" customWidth="1"/>
    <col min="16160" max="16160" width="0.875" style="137" customWidth="1"/>
    <col min="16161" max="16384" width="2.875" style="137"/>
  </cols>
  <sheetData>
    <row r="1" spans="2:33">
      <c r="B1" s="137" t="s">
        <v>93</v>
      </c>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3" spans="2:33" ht="6" customHeight="1" thickBot="1">
      <c r="B3" s="601"/>
      <c r="C3" s="601"/>
      <c r="D3" s="601"/>
      <c r="E3" s="601"/>
      <c r="F3" s="601"/>
      <c r="G3" s="601"/>
      <c r="H3" s="601"/>
      <c r="M3" s="22"/>
    </row>
    <row r="4" spans="2:33" ht="21" customHeight="1" thickBot="1">
      <c r="B4" s="844" t="s">
        <v>21</v>
      </c>
      <c r="C4" s="845"/>
      <c r="D4" s="845"/>
      <c r="E4" s="845"/>
      <c r="F4" s="845"/>
      <c r="G4" s="845"/>
      <c r="H4" s="845"/>
      <c r="I4" s="845"/>
      <c r="J4" s="845"/>
      <c r="K4" s="845"/>
      <c r="L4" s="845"/>
      <c r="M4" s="844" t="s">
        <v>49</v>
      </c>
      <c r="N4" s="845"/>
      <c r="O4" s="845"/>
      <c r="P4" s="845"/>
      <c r="Q4" s="845"/>
      <c r="R4" s="845"/>
      <c r="S4" s="845"/>
      <c r="T4" s="845"/>
      <c r="U4" s="845"/>
      <c r="V4" s="845"/>
      <c r="W4" s="845"/>
      <c r="X4" s="845"/>
      <c r="Y4" s="845"/>
      <c r="Z4" s="846"/>
      <c r="AA4" s="815" t="s">
        <v>1</v>
      </c>
      <c r="AB4" s="813"/>
      <c r="AC4" s="813"/>
      <c r="AD4" s="813"/>
      <c r="AE4" s="816"/>
    </row>
    <row r="5" spans="2:33" ht="17.25" customHeight="1">
      <c r="B5" s="602" t="s">
        <v>3</v>
      </c>
      <c r="C5" s="601"/>
      <c r="D5" s="601"/>
      <c r="E5" s="601"/>
      <c r="F5" s="603"/>
      <c r="G5" s="847"/>
      <c r="H5" s="848"/>
      <c r="I5" s="848"/>
      <c r="J5" s="848"/>
      <c r="K5" s="848"/>
      <c r="L5" s="848"/>
      <c r="M5" s="604" t="s">
        <v>94</v>
      </c>
      <c r="N5" s="605"/>
      <c r="O5" s="605"/>
      <c r="P5" s="605"/>
      <c r="Q5" s="605"/>
      <c r="R5" s="605"/>
      <c r="S5" s="606"/>
      <c r="T5" s="849"/>
      <c r="U5" s="850"/>
      <c r="V5" s="850"/>
      <c r="W5" s="850"/>
      <c r="X5" s="850"/>
      <c r="Y5" s="850"/>
      <c r="Z5" s="851"/>
      <c r="AA5" s="605"/>
      <c r="AB5" s="605"/>
      <c r="AC5" s="605"/>
      <c r="AD5" s="605"/>
      <c r="AE5" s="607"/>
    </row>
    <row r="6" spans="2:33" ht="17.25" customHeight="1">
      <c r="B6" s="27" t="s">
        <v>243</v>
      </c>
      <c r="C6" s="608"/>
      <c r="D6" s="608"/>
      <c r="E6" s="608"/>
      <c r="F6" s="609"/>
      <c r="G6" s="826"/>
      <c r="H6" s="827"/>
      <c r="I6" s="827"/>
      <c r="J6" s="827"/>
      <c r="K6" s="827"/>
      <c r="L6" s="827"/>
      <c r="M6" s="852" t="s">
        <v>244</v>
      </c>
      <c r="N6" s="853"/>
      <c r="O6" s="853"/>
      <c r="P6" s="853"/>
      <c r="Q6" s="853"/>
      <c r="R6" s="853"/>
      <c r="S6" s="854"/>
      <c r="T6" s="826"/>
      <c r="U6" s="827"/>
      <c r="V6" s="827"/>
      <c r="W6" s="827"/>
      <c r="X6" s="827"/>
      <c r="Y6" s="827"/>
      <c r="Z6" s="828"/>
      <c r="AA6" s="608"/>
      <c r="AB6" s="608"/>
      <c r="AC6" s="608"/>
      <c r="AD6" s="608"/>
      <c r="AE6" s="610"/>
      <c r="AG6" s="137" t="s">
        <v>245</v>
      </c>
    </row>
    <row r="7" spans="2:33" ht="17.25" customHeight="1">
      <c r="B7" s="27" t="s">
        <v>13</v>
      </c>
      <c r="C7" s="608"/>
      <c r="D7" s="608"/>
      <c r="E7" s="608"/>
      <c r="F7" s="609"/>
      <c r="G7" s="826"/>
      <c r="H7" s="827"/>
      <c r="I7" s="827"/>
      <c r="J7" s="827"/>
      <c r="K7" s="827"/>
      <c r="L7" s="827"/>
      <c r="M7" s="855" t="s">
        <v>252</v>
      </c>
      <c r="N7" s="823" t="s">
        <v>10</v>
      </c>
      <c r="O7" s="824"/>
      <c r="P7" s="824"/>
      <c r="Q7" s="824"/>
      <c r="R7" s="824"/>
      <c r="S7" s="825"/>
      <c r="T7" s="826"/>
      <c r="U7" s="827"/>
      <c r="V7" s="827"/>
      <c r="W7" s="827"/>
      <c r="X7" s="827"/>
      <c r="Y7" s="827"/>
      <c r="Z7" s="828"/>
      <c r="AA7" s="104"/>
      <c r="AB7" s="608"/>
      <c r="AC7" s="608"/>
      <c r="AD7" s="608"/>
      <c r="AE7" s="610"/>
      <c r="AG7" s="137" t="s">
        <v>174</v>
      </c>
    </row>
    <row r="8" spans="2:33" ht="17.25" customHeight="1">
      <c r="B8" s="27"/>
      <c r="C8" s="608"/>
      <c r="D8" s="608"/>
      <c r="E8" s="608"/>
      <c r="F8" s="611"/>
      <c r="G8" s="826"/>
      <c r="H8" s="827"/>
      <c r="I8" s="827"/>
      <c r="J8" s="827"/>
      <c r="K8" s="827"/>
      <c r="L8" s="827"/>
      <c r="M8" s="855"/>
      <c r="N8" s="829" t="s">
        <v>5</v>
      </c>
      <c r="O8" s="830"/>
      <c r="P8" s="830"/>
      <c r="Q8" s="830"/>
      <c r="R8" s="830"/>
      <c r="S8" s="831"/>
      <c r="T8" s="826"/>
      <c r="U8" s="827"/>
      <c r="V8" s="827"/>
      <c r="W8" s="827"/>
      <c r="X8" s="827"/>
      <c r="Y8" s="827"/>
      <c r="Z8" s="828"/>
      <c r="AA8" s="23" t="s">
        <v>246</v>
      </c>
      <c r="AB8" s="612"/>
      <c r="AC8" s="612"/>
      <c r="AD8" s="612"/>
      <c r="AE8" s="610"/>
    </row>
    <row r="9" spans="2:33" ht="17.25" customHeight="1">
      <c r="B9" s="27"/>
      <c r="C9" s="608"/>
      <c r="D9" s="608"/>
      <c r="E9" s="608"/>
      <c r="F9" s="611"/>
      <c r="G9" s="613"/>
      <c r="H9" s="614"/>
      <c r="I9" s="614"/>
      <c r="J9" s="614"/>
      <c r="K9" s="614"/>
      <c r="L9" s="614"/>
      <c r="M9" s="855"/>
      <c r="N9" s="829" t="s">
        <v>212</v>
      </c>
      <c r="O9" s="830"/>
      <c r="P9" s="830"/>
      <c r="Q9" s="830"/>
      <c r="R9" s="830"/>
      <c r="S9" s="831"/>
      <c r="T9" s="615"/>
      <c r="U9" s="616"/>
      <c r="V9" s="616"/>
      <c r="W9" s="616"/>
      <c r="X9" s="616"/>
      <c r="Y9" s="616"/>
      <c r="Z9" s="617"/>
      <c r="AA9" s="23"/>
      <c r="AB9" s="612"/>
      <c r="AC9" s="612"/>
      <c r="AD9" s="612"/>
      <c r="AE9" s="618"/>
    </row>
    <row r="10" spans="2:33" ht="17.25" customHeight="1">
      <c r="B10" s="27"/>
      <c r="C10" s="608"/>
      <c r="D10" s="608"/>
      <c r="E10" s="608"/>
      <c r="F10" s="611"/>
      <c r="G10" s="826"/>
      <c r="H10" s="827"/>
      <c r="I10" s="827"/>
      <c r="J10" s="827"/>
      <c r="K10" s="827"/>
      <c r="L10" s="827"/>
      <c r="M10" s="856"/>
      <c r="N10" s="832" t="s">
        <v>6</v>
      </c>
      <c r="O10" s="833"/>
      <c r="P10" s="833"/>
      <c r="Q10" s="833"/>
      <c r="R10" s="833"/>
      <c r="S10" s="834"/>
      <c r="T10" s="835"/>
      <c r="U10" s="836"/>
      <c r="V10" s="836"/>
      <c r="W10" s="836"/>
      <c r="X10" s="836"/>
      <c r="Y10" s="836"/>
      <c r="Z10" s="837"/>
      <c r="AA10" s="23" t="s">
        <v>247</v>
      </c>
      <c r="AB10" s="612"/>
      <c r="AC10" s="612"/>
      <c r="AD10" s="612"/>
      <c r="AE10" s="618"/>
    </row>
    <row r="11" spans="2:33" ht="17.25" customHeight="1" thickBot="1">
      <c r="B11" s="797" t="s">
        <v>7</v>
      </c>
      <c r="C11" s="798"/>
      <c r="D11" s="798"/>
      <c r="E11" s="798"/>
      <c r="F11" s="799"/>
      <c r="G11" s="800">
        <f>SUM(G5:L10)</f>
        <v>0</v>
      </c>
      <c r="H11" s="801"/>
      <c r="I11" s="801"/>
      <c r="J11" s="801"/>
      <c r="K11" s="801"/>
      <c r="L11" s="801"/>
      <c r="M11" s="797" t="s">
        <v>7</v>
      </c>
      <c r="N11" s="798"/>
      <c r="O11" s="798"/>
      <c r="P11" s="798"/>
      <c r="Q11" s="798"/>
      <c r="R11" s="798"/>
      <c r="S11" s="799"/>
      <c r="T11" s="800">
        <f>SUM(T5:Z10)</f>
        <v>0</v>
      </c>
      <c r="U11" s="801"/>
      <c r="V11" s="801"/>
      <c r="W11" s="801"/>
      <c r="X11" s="801"/>
      <c r="Y11" s="801"/>
      <c r="Z11" s="802"/>
      <c r="AA11" s="619"/>
      <c r="AB11" s="619"/>
      <c r="AC11" s="619"/>
      <c r="AD11" s="619"/>
      <c r="AE11" s="620"/>
      <c r="AG11" s="137" t="s">
        <v>158</v>
      </c>
    </row>
    <row r="12" spans="2:33" ht="17.25" customHeight="1">
      <c r="B12" s="211"/>
      <c r="C12" s="605"/>
      <c r="D12" s="605"/>
      <c r="E12" s="605"/>
      <c r="F12" s="605"/>
      <c r="G12" s="605"/>
      <c r="H12" s="605"/>
      <c r="I12" s="605"/>
      <c r="J12" s="605"/>
      <c r="K12" s="605"/>
      <c r="L12" s="605"/>
      <c r="M12" s="605"/>
      <c r="N12" s="605"/>
      <c r="O12" s="605"/>
      <c r="P12" s="605"/>
      <c r="Q12" s="605"/>
      <c r="R12" s="605"/>
      <c r="S12" s="605"/>
      <c r="T12" s="605"/>
      <c r="U12" s="605"/>
      <c r="V12" s="605"/>
      <c r="W12" s="605"/>
      <c r="X12" s="605"/>
      <c r="Y12" s="605"/>
      <c r="Z12" s="605"/>
      <c r="AA12" s="605"/>
      <c r="AB12" s="605"/>
      <c r="AC12" s="605"/>
      <c r="AD12" s="605"/>
      <c r="AE12" s="605"/>
    </row>
    <row r="13" spans="2:33" ht="17.25" customHeight="1" thickBot="1">
      <c r="B13" s="605" t="s">
        <v>95</v>
      </c>
      <c r="C13" s="605"/>
      <c r="D13" s="605"/>
      <c r="E13" s="605"/>
      <c r="F13" s="605"/>
      <c r="G13" s="605"/>
      <c r="H13" s="605"/>
      <c r="I13" s="605"/>
      <c r="J13" s="605"/>
      <c r="K13" s="605"/>
      <c r="L13" s="605"/>
      <c r="M13" s="605"/>
      <c r="N13" s="605"/>
      <c r="O13" s="605"/>
      <c r="P13" s="605"/>
      <c r="Q13" s="605"/>
      <c r="R13" s="605"/>
      <c r="S13" s="605"/>
      <c r="T13" s="605"/>
      <c r="U13" s="605"/>
      <c r="V13" s="605"/>
      <c r="W13" s="605"/>
      <c r="X13" s="605"/>
      <c r="Y13" s="605"/>
      <c r="Z13" s="605"/>
      <c r="AB13" s="605"/>
      <c r="AC13" s="605"/>
      <c r="AD13" s="605"/>
      <c r="AE13" s="605"/>
    </row>
    <row r="14" spans="2:33" ht="17.25" customHeight="1" thickBot="1">
      <c r="B14" s="812" t="s">
        <v>8</v>
      </c>
      <c r="C14" s="813"/>
      <c r="D14" s="813"/>
      <c r="E14" s="813"/>
      <c r="F14" s="813"/>
      <c r="G14" s="813"/>
      <c r="H14" s="813"/>
      <c r="I14" s="814"/>
      <c r="J14" s="815" t="s">
        <v>96</v>
      </c>
      <c r="K14" s="813"/>
      <c r="L14" s="813"/>
      <c r="M14" s="813"/>
      <c r="N14" s="813"/>
      <c r="O14" s="813"/>
      <c r="P14" s="814"/>
      <c r="Q14" s="815" t="s">
        <v>97</v>
      </c>
      <c r="R14" s="813"/>
      <c r="S14" s="813"/>
      <c r="T14" s="813"/>
      <c r="U14" s="813"/>
      <c r="V14" s="813"/>
      <c r="W14" s="813"/>
      <c r="X14" s="813"/>
      <c r="Y14" s="813"/>
      <c r="Z14" s="813"/>
      <c r="AA14" s="813"/>
      <c r="AB14" s="813"/>
      <c r="AC14" s="813"/>
      <c r="AD14" s="813"/>
      <c r="AE14" s="816"/>
    </row>
    <row r="15" spans="2:33" ht="17.25" customHeight="1">
      <c r="B15" s="817"/>
      <c r="C15" s="818"/>
      <c r="D15" s="818"/>
      <c r="E15" s="818"/>
      <c r="F15" s="818"/>
      <c r="G15" s="818"/>
      <c r="H15" s="818"/>
      <c r="I15" s="819"/>
      <c r="J15" s="820"/>
      <c r="K15" s="821"/>
      <c r="L15" s="821"/>
      <c r="M15" s="821"/>
      <c r="N15" s="821"/>
      <c r="O15" s="821"/>
      <c r="P15" s="822"/>
      <c r="Q15" s="838"/>
      <c r="R15" s="839"/>
      <c r="S15" s="839"/>
      <c r="T15" s="839"/>
      <c r="U15" s="839"/>
      <c r="V15" s="839"/>
      <c r="W15" s="839"/>
      <c r="X15" s="839"/>
      <c r="Y15" s="839"/>
      <c r="Z15" s="839"/>
      <c r="AA15" s="839"/>
      <c r="AB15" s="839"/>
      <c r="AC15" s="839"/>
      <c r="AD15" s="839"/>
      <c r="AE15" s="840"/>
    </row>
    <row r="16" spans="2:33" ht="17.25" customHeight="1" thickBot="1">
      <c r="B16" s="803"/>
      <c r="C16" s="804"/>
      <c r="D16" s="804"/>
      <c r="E16" s="804"/>
      <c r="F16" s="804"/>
      <c r="G16" s="804"/>
      <c r="H16" s="804"/>
      <c r="I16" s="805"/>
      <c r="J16" s="806"/>
      <c r="K16" s="807"/>
      <c r="L16" s="807"/>
      <c r="M16" s="807"/>
      <c r="N16" s="807"/>
      <c r="O16" s="807"/>
      <c r="P16" s="808"/>
      <c r="Q16" s="809"/>
      <c r="R16" s="810"/>
      <c r="S16" s="810"/>
      <c r="T16" s="810"/>
      <c r="U16" s="810"/>
      <c r="V16" s="810"/>
      <c r="W16" s="810"/>
      <c r="X16" s="810"/>
      <c r="Y16" s="810"/>
      <c r="Z16" s="810"/>
      <c r="AA16" s="810"/>
      <c r="AB16" s="810"/>
      <c r="AC16" s="810"/>
      <c r="AD16" s="810"/>
      <c r="AE16" s="811"/>
    </row>
    <row r="17" spans="2:31" ht="17.25" customHeight="1"/>
    <row r="18" spans="2:31" ht="17.25" customHeight="1" thickBot="1">
      <c r="B18" s="137" t="s">
        <v>98</v>
      </c>
    </row>
    <row r="19" spans="2:31" ht="17.25" customHeight="1">
      <c r="B19" s="841"/>
      <c r="C19" s="842"/>
      <c r="D19" s="842"/>
      <c r="E19" s="842"/>
      <c r="F19" s="842"/>
      <c r="G19" s="842"/>
      <c r="H19" s="842"/>
      <c r="I19" s="842"/>
      <c r="J19" s="842"/>
      <c r="K19" s="842"/>
      <c r="L19" s="842"/>
      <c r="M19" s="842"/>
      <c r="N19" s="842"/>
      <c r="O19" s="842"/>
      <c r="P19" s="842"/>
      <c r="Q19" s="842"/>
      <c r="R19" s="842"/>
      <c r="S19" s="842"/>
      <c r="T19" s="842"/>
      <c r="U19" s="842"/>
      <c r="V19" s="842"/>
      <c r="W19" s="842"/>
      <c r="X19" s="842"/>
      <c r="Y19" s="842"/>
      <c r="Z19" s="842"/>
      <c r="AA19" s="842"/>
      <c r="AB19" s="842"/>
      <c r="AC19" s="842"/>
      <c r="AD19" s="842"/>
      <c r="AE19" s="843"/>
    </row>
    <row r="20" spans="2:31" ht="17.25" customHeight="1" thickBot="1">
      <c r="B20" s="794"/>
      <c r="C20" s="795"/>
      <c r="D20" s="795"/>
      <c r="E20" s="795"/>
      <c r="F20" s="795"/>
      <c r="G20" s="795"/>
      <c r="H20" s="795"/>
      <c r="I20" s="795"/>
      <c r="J20" s="795"/>
      <c r="K20" s="795"/>
      <c r="L20" s="795"/>
      <c r="M20" s="795"/>
      <c r="N20" s="795"/>
      <c r="O20" s="795"/>
      <c r="P20" s="795"/>
      <c r="Q20" s="795"/>
      <c r="R20" s="795"/>
      <c r="S20" s="795"/>
      <c r="T20" s="795"/>
      <c r="U20" s="795"/>
      <c r="V20" s="795"/>
      <c r="W20" s="795"/>
      <c r="X20" s="795"/>
      <c r="Y20" s="795"/>
      <c r="Z20" s="795"/>
      <c r="AA20" s="795"/>
      <c r="AB20" s="795"/>
      <c r="AC20" s="795"/>
      <c r="AD20" s="795"/>
      <c r="AE20" s="796"/>
    </row>
    <row r="21" spans="2:31">
      <c r="B21" s="105"/>
      <c r="C21" s="106"/>
      <c r="D21" s="106"/>
      <c r="E21" s="106"/>
      <c r="F21" s="106"/>
      <c r="G21" s="106"/>
      <c r="H21" s="107"/>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row>
    <row r="22" spans="2:31" ht="17.25" customHeight="1">
      <c r="B22" s="621"/>
      <c r="C22" s="621"/>
      <c r="D22" s="621"/>
      <c r="E22" s="621"/>
      <c r="F22" s="621"/>
      <c r="G22" s="621"/>
      <c r="H22" s="621"/>
      <c r="I22" s="621"/>
      <c r="J22" s="621"/>
      <c r="K22" s="621"/>
      <c r="L22" s="621"/>
      <c r="M22" s="621"/>
      <c r="N22" s="621"/>
      <c r="O22" s="621"/>
      <c r="P22" s="621"/>
      <c r="Q22" s="621"/>
      <c r="R22" s="621"/>
      <c r="S22" s="621"/>
      <c r="T22" s="621"/>
      <c r="U22" s="621"/>
      <c r="V22" s="621"/>
      <c r="W22" s="621"/>
      <c r="X22" s="621"/>
      <c r="Y22" s="621"/>
      <c r="Z22" s="621"/>
      <c r="AA22" s="621"/>
      <c r="AB22" s="621"/>
      <c r="AC22" s="621"/>
      <c r="AD22" s="621"/>
      <c r="AE22" s="621"/>
    </row>
    <row r="23" spans="2:31" s="622" customFormat="1" ht="17.25" customHeight="1">
      <c r="B23" s="353" t="s">
        <v>608</v>
      </c>
      <c r="C23" s="355"/>
      <c r="D23" s="355"/>
      <c r="E23" s="355"/>
      <c r="F23" s="355"/>
      <c r="G23" s="355"/>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row>
    <row r="24" spans="2:31" s="622" customFormat="1" ht="17.25" customHeight="1">
      <c r="B24" s="356"/>
      <c r="C24" s="355" t="s">
        <v>385</v>
      </c>
      <c r="D24" s="355"/>
      <c r="E24" s="355"/>
      <c r="F24" s="355"/>
      <c r="G24" s="355"/>
      <c r="H24" s="107"/>
      <c r="I24" s="107"/>
      <c r="J24" s="107"/>
      <c r="K24" s="107"/>
      <c r="L24" s="107"/>
      <c r="M24" s="107"/>
      <c r="N24" s="107"/>
      <c r="O24" s="107"/>
      <c r="P24" s="107"/>
      <c r="Q24" s="107"/>
      <c r="R24" s="107"/>
      <c r="S24" s="107"/>
      <c r="T24" s="107"/>
      <c r="U24" s="107"/>
      <c r="V24" s="107"/>
      <c r="W24" s="107"/>
      <c r="X24" s="107"/>
      <c r="Y24" s="107"/>
      <c r="Z24" s="107"/>
    </row>
    <row r="25" spans="2:31" s="622" customFormat="1" ht="17.25" customHeight="1">
      <c r="B25" s="356"/>
      <c r="C25" s="355" t="s">
        <v>248</v>
      </c>
      <c r="D25" s="355"/>
      <c r="E25" s="355"/>
      <c r="F25" s="355"/>
      <c r="G25" s="355"/>
      <c r="H25" s="107"/>
      <c r="I25" s="107"/>
      <c r="J25" s="107"/>
      <c r="K25" s="107"/>
      <c r="L25" s="107"/>
      <c r="M25" s="107"/>
      <c r="N25" s="107"/>
      <c r="O25" s="107"/>
      <c r="P25" s="107"/>
      <c r="Q25" s="107"/>
      <c r="R25" s="107"/>
      <c r="S25" s="107"/>
      <c r="T25" s="107"/>
      <c r="U25" s="107"/>
      <c r="V25" s="107"/>
      <c r="W25" s="107"/>
      <c r="X25" s="107"/>
      <c r="Y25" s="107"/>
      <c r="Z25" s="107"/>
    </row>
    <row r="26" spans="2:31" s="622" customFormat="1" ht="17.25" customHeight="1">
      <c r="B26" s="356"/>
      <c r="C26" s="355" t="s">
        <v>253</v>
      </c>
      <c r="D26" s="355"/>
      <c r="E26" s="355"/>
      <c r="F26" s="355"/>
      <c r="G26" s="355"/>
      <c r="H26" s="107"/>
      <c r="I26" s="107"/>
      <c r="J26" s="107"/>
      <c r="K26" s="107"/>
      <c r="L26" s="107"/>
      <c r="M26" s="107"/>
      <c r="N26" s="107"/>
      <c r="O26" s="107"/>
      <c r="P26" s="107"/>
      <c r="Q26" s="107"/>
      <c r="R26" s="107"/>
      <c r="S26" s="107"/>
      <c r="T26" s="107"/>
      <c r="U26" s="107"/>
      <c r="V26" s="107"/>
      <c r="W26" s="107"/>
      <c r="X26" s="107"/>
      <c r="Y26" s="107"/>
      <c r="Z26" s="107"/>
    </row>
    <row r="27" spans="2:31" s="622" customFormat="1" ht="17.25" customHeight="1">
      <c r="B27" s="356"/>
      <c r="C27" s="355" t="s">
        <v>249</v>
      </c>
      <c r="D27" s="355"/>
      <c r="E27" s="355"/>
      <c r="F27" s="355"/>
      <c r="G27" s="355"/>
      <c r="H27" s="107"/>
      <c r="I27" s="107"/>
      <c r="J27" s="107"/>
      <c r="K27" s="107"/>
      <c r="L27" s="107"/>
      <c r="M27" s="107"/>
      <c r="N27" s="107"/>
      <c r="O27" s="107"/>
      <c r="P27" s="107"/>
      <c r="Q27" s="107"/>
      <c r="R27" s="107"/>
      <c r="S27" s="107"/>
      <c r="T27" s="107"/>
      <c r="U27" s="107"/>
      <c r="V27" s="107"/>
      <c r="W27" s="107"/>
      <c r="X27" s="107"/>
      <c r="Y27" s="107"/>
      <c r="Z27" s="107"/>
    </row>
    <row r="28" spans="2:31" s="622" customFormat="1" ht="17.25" customHeight="1">
      <c r="B28" s="356"/>
      <c r="C28" s="355" t="s">
        <v>250</v>
      </c>
      <c r="D28" s="355"/>
      <c r="E28" s="355"/>
      <c r="F28" s="355"/>
      <c r="G28" s="355"/>
      <c r="H28" s="107"/>
      <c r="I28" s="107"/>
      <c r="J28" s="107"/>
      <c r="K28" s="107"/>
      <c r="L28" s="107"/>
      <c r="M28" s="107"/>
      <c r="N28" s="107"/>
      <c r="O28" s="107"/>
      <c r="P28" s="107"/>
      <c r="Q28" s="107"/>
      <c r="R28" s="107"/>
      <c r="S28" s="107"/>
      <c r="T28" s="107"/>
      <c r="U28" s="107"/>
      <c r="V28" s="107"/>
      <c r="W28" s="107"/>
      <c r="X28" s="107"/>
      <c r="Y28" s="107"/>
      <c r="Z28" s="107"/>
    </row>
    <row r="29" spans="2:31" s="622" customFormat="1" ht="17.25" customHeight="1">
      <c r="B29" s="356"/>
      <c r="C29" s="355" t="s">
        <v>543</v>
      </c>
      <c r="D29" s="355"/>
      <c r="E29" s="355"/>
      <c r="F29" s="355"/>
      <c r="G29" s="355"/>
      <c r="H29" s="107"/>
      <c r="I29" s="107"/>
      <c r="J29" s="107"/>
      <c r="K29" s="107"/>
      <c r="L29" s="107"/>
      <c r="M29" s="107"/>
      <c r="N29" s="107"/>
      <c r="O29" s="107"/>
      <c r="P29" s="107"/>
      <c r="Q29" s="107"/>
      <c r="R29" s="107"/>
      <c r="S29" s="107"/>
      <c r="T29" s="107"/>
      <c r="U29" s="107"/>
      <c r="V29" s="107"/>
      <c r="W29" s="107"/>
      <c r="X29" s="107"/>
      <c r="Y29" s="107"/>
      <c r="Z29" s="107"/>
    </row>
    <row r="30" spans="2:31" s="622" customFormat="1" ht="17.25" customHeight="1">
      <c r="B30" s="356"/>
      <c r="C30" s="355" t="s">
        <v>217</v>
      </c>
      <c r="D30" s="355"/>
      <c r="E30" s="355"/>
      <c r="F30" s="355"/>
      <c r="G30" s="355"/>
      <c r="H30" s="107"/>
      <c r="I30" s="107"/>
      <c r="J30" s="107"/>
      <c r="K30" s="107"/>
      <c r="L30" s="107"/>
      <c r="M30" s="107"/>
      <c r="N30" s="107"/>
      <c r="O30" s="107"/>
      <c r="P30" s="107"/>
      <c r="Q30" s="107"/>
      <c r="R30" s="107"/>
      <c r="S30" s="107"/>
      <c r="T30" s="107"/>
      <c r="U30" s="107"/>
      <c r="V30" s="107"/>
      <c r="W30" s="107"/>
      <c r="X30" s="107"/>
      <c r="Y30" s="107"/>
      <c r="Z30" s="107"/>
    </row>
    <row r="31" spans="2:31" s="622" customFormat="1" ht="17.25" customHeight="1">
      <c r="B31" s="356"/>
      <c r="C31" s="355" t="s">
        <v>254</v>
      </c>
      <c r="D31" s="355"/>
      <c r="E31" s="355"/>
      <c r="F31" s="355"/>
      <c r="G31" s="355"/>
      <c r="H31" s="107"/>
      <c r="I31" s="107"/>
      <c r="J31" s="107"/>
      <c r="K31" s="107"/>
      <c r="L31" s="107"/>
      <c r="M31" s="107"/>
      <c r="N31" s="107"/>
      <c r="O31" s="107"/>
      <c r="P31" s="107"/>
      <c r="Q31" s="107"/>
      <c r="R31" s="107"/>
      <c r="S31" s="107"/>
      <c r="T31" s="107"/>
      <c r="U31" s="107"/>
      <c r="V31" s="107"/>
      <c r="W31" s="107"/>
      <c r="X31" s="107"/>
      <c r="Y31" s="107"/>
      <c r="Z31" s="107"/>
    </row>
    <row r="32" spans="2:31" ht="17.25" customHeight="1">
      <c r="B32" s="356" t="s">
        <v>255</v>
      </c>
      <c r="C32" s="356" t="s">
        <v>256</v>
      </c>
      <c r="D32" s="356"/>
      <c r="E32" s="356"/>
      <c r="F32" s="356"/>
      <c r="G32" s="356"/>
      <c r="H32" s="106"/>
      <c r="I32" s="106"/>
      <c r="J32" s="106"/>
      <c r="K32" s="106"/>
      <c r="L32" s="106"/>
      <c r="M32" s="106"/>
      <c r="N32" s="106"/>
      <c r="O32" s="106"/>
      <c r="P32" s="106"/>
      <c r="Q32" s="106"/>
      <c r="R32" s="106"/>
      <c r="S32" s="106"/>
      <c r="T32" s="106"/>
      <c r="U32" s="106"/>
      <c r="V32" s="106"/>
      <c r="W32" s="106"/>
      <c r="X32" s="106"/>
      <c r="Y32" s="106"/>
      <c r="Z32" s="106"/>
    </row>
    <row r="33" spans="2:26" ht="17.25" customHeight="1">
      <c r="B33" s="356"/>
      <c r="C33" s="356" t="s">
        <v>257</v>
      </c>
      <c r="D33" s="356"/>
      <c r="E33" s="356"/>
      <c r="F33" s="356"/>
      <c r="G33" s="356"/>
      <c r="H33" s="106"/>
      <c r="I33" s="106"/>
      <c r="J33" s="106"/>
      <c r="K33" s="106"/>
      <c r="L33" s="106"/>
      <c r="M33" s="106"/>
      <c r="N33" s="106"/>
      <c r="O33" s="106"/>
      <c r="P33" s="106"/>
      <c r="Q33" s="106"/>
      <c r="R33" s="106"/>
      <c r="S33" s="106"/>
      <c r="T33" s="106"/>
      <c r="U33" s="106"/>
      <c r="V33" s="106"/>
      <c r="W33" s="106"/>
      <c r="X33" s="106"/>
      <c r="Y33" s="106"/>
      <c r="Z33" s="106"/>
    </row>
    <row r="34" spans="2:26" ht="17.25" customHeight="1">
      <c r="B34" s="356"/>
      <c r="C34" s="356" t="s">
        <v>251</v>
      </c>
      <c r="D34" s="356"/>
      <c r="E34" s="356"/>
      <c r="F34" s="356"/>
      <c r="G34" s="356"/>
      <c r="H34" s="106"/>
      <c r="I34" s="106"/>
      <c r="J34" s="106"/>
      <c r="K34" s="106"/>
      <c r="L34" s="106"/>
      <c r="M34" s="106"/>
      <c r="N34" s="106"/>
      <c r="O34" s="106"/>
      <c r="P34" s="106"/>
      <c r="Q34" s="106"/>
      <c r="R34" s="106"/>
      <c r="S34" s="106"/>
      <c r="T34" s="106"/>
      <c r="U34" s="106"/>
      <c r="V34" s="106"/>
      <c r="W34" s="106"/>
      <c r="X34" s="106"/>
      <c r="Y34" s="106"/>
      <c r="Z34" s="106"/>
    </row>
    <row r="35" spans="2:26" ht="17.25" customHeight="1">
      <c r="B35" s="356"/>
      <c r="C35" s="356" t="s">
        <v>258</v>
      </c>
      <c r="D35" s="356"/>
      <c r="E35" s="356"/>
      <c r="F35" s="356"/>
      <c r="G35" s="356"/>
      <c r="H35" s="106"/>
      <c r="I35" s="106"/>
      <c r="J35" s="106"/>
      <c r="K35" s="106"/>
      <c r="L35" s="106"/>
      <c r="M35" s="106"/>
      <c r="N35" s="106"/>
      <c r="O35" s="106"/>
      <c r="P35" s="106"/>
      <c r="Q35" s="106"/>
      <c r="R35" s="106"/>
      <c r="S35" s="106"/>
      <c r="T35" s="106"/>
      <c r="U35" s="106"/>
      <c r="V35" s="106"/>
      <c r="W35" s="106"/>
      <c r="X35" s="106"/>
      <c r="Y35" s="106"/>
      <c r="Z35" s="106"/>
    </row>
    <row r="36" spans="2:26">
      <c r="I36" s="106"/>
      <c r="J36" s="106"/>
    </row>
  </sheetData>
  <mergeCells count="34">
    <mergeCell ref="G10:L10"/>
    <mergeCell ref="T10:Z10"/>
    <mergeCell ref="Q15:AE15"/>
    <mergeCell ref="B19:AE19"/>
    <mergeCell ref="AA4:AE4"/>
    <mergeCell ref="G8:L8"/>
    <mergeCell ref="T8:Z8"/>
    <mergeCell ref="B4:L4"/>
    <mergeCell ref="M4:Z4"/>
    <mergeCell ref="G5:L5"/>
    <mergeCell ref="T5:Z5"/>
    <mergeCell ref="G6:L6"/>
    <mergeCell ref="M6:S6"/>
    <mergeCell ref="T6:Z6"/>
    <mergeCell ref="G7:L7"/>
    <mergeCell ref="M7:M10"/>
    <mergeCell ref="N7:S7"/>
    <mergeCell ref="T7:Z7"/>
    <mergeCell ref="N9:S9"/>
    <mergeCell ref="N8:S8"/>
    <mergeCell ref="N10:S10"/>
    <mergeCell ref="B20:AE20"/>
    <mergeCell ref="B11:F11"/>
    <mergeCell ref="G11:L11"/>
    <mergeCell ref="M11:S11"/>
    <mergeCell ref="T11:Z11"/>
    <mergeCell ref="B16:I16"/>
    <mergeCell ref="J16:P16"/>
    <mergeCell ref="Q16:AE16"/>
    <mergeCell ref="B14:I14"/>
    <mergeCell ref="J14:P14"/>
    <mergeCell ref="Q14:AE14"/>
    <mergeCell ref="B15:I15"/>
    <mergeCell ref="J15:P15"/>
  </mergeCells>
  <phoneticPr fontId="2"/>
  <dataValidations count="2">
    <dataValidation imeMode="halfAlpha" operator="greaterThanOrEqual" allowBlank="1" showInputMessage="1" showErrorMessage="1" sqref="T5:Z5 JP5:JV5 TL5:TR5 ADH5:ADN5 AND5:ANJ5 AWZ5:AXF5 BGV5:BHB5 BQR5:BQX5 CAN5:CAT5 CKJ5:CKP5 CUF5:CUL5 DEB5:DEH5 DNX5:DOD5 DXT5:DXZ5 EHP5:EHV5 ERL5:ERR5 FBH5:FBN5 FLD5:FLJ5 FUZ5:FVF5 GEV5:GFB5 GOR5:GOX5 GYN5:GYT5 HIJ5:HIP5 HSF5:HSL5 ICB5:ICH5 ILX5:IMD5 IVT5:IVZ5 JFP5:JFV5 JPL5:JPR5 JZH5:JZN5 KJD5:KJJ5 KSZ5:KTF5 LCV5:LDB5 LMR5:LMX5 LWN5:LWT5 MGJ5:MGP5 MQF5:MQL5 NAB5:NAH5 NJX5:NKD5 NTT5:NTZ5 ODP5:ODV5 ONL5:ONR5 OXH5:OXN5 PHD5:PHJ5 PQZ5:PRF5 QAV5:QBB5 QKR5:QKX5 QUN5:QUT5 REJ5:REP5 ROF5:ROL5 RYB5:RYH5 SHX5:SID5 SRT5:SRZ5 TBP5:TBV5 TLL5:TLR5 TVH5:TVN5 UFD5:UFJ5 UOZ5:UPF5 UYV5:UZB5 VIR5:VIX5 VSN5:VST5 WCJ5:WCP5 WMF5:WML5 WWB5:WWH5 T65530:Z65530 JP65530:JV65530 TL65530:TR65530 ADH65530:ADN65530 AND65530:ANJ65530 AWZ65530:AXF65530 BGV65530:BHB65530 BQR65530:BQX65530 CAN65530:CAT65530 CKJ65530:CKP65530 CUF65530:CUL65530 DEB65530:DEH65530 DNX65530:DOD65530 DXT65530:DXZ65530 EHP65530:EHV65530 ERL65530:ERR65530 FBH65530:FBN65530 FLD65530:FLJ65530 FUZ65530:FVF65530 GEV65530:GFB65530 GOR65530:GOX65530 GYN65530:GYT65530 HIJ65530:HIP65530 HSF65530:HSL65530 ICB65530:ICH65530 ILX65530:IMD65530 IVT65530:IVZ65530 JFP65530:JFV65530 JPL65530:JPR65530 JZH65530:JZN65530 KJD65530:KJJ65530 KSZ65530:KTF65530 LCV65530:LDB65530 LMR65530:LMX65530 LWN65530:LWT65530 MGJ65530:MGP65530 MQF65530:MQL65530 NAB65530:NAH65530 NJX65530:NKD65530 NTT65530:NTZ65530 ODP65530:ODV65530 ONL65530:ONR65530 OXH65530:OXN65530 PHD65530:PHJ65530 PQZ65530:PRF65530 QAV65530:QBB65530 QKR65530:QKX65530 QUN65530:QUT65530 REJ65530:REP65530 ROF65530:ROL65530 RYB65530:RYH65530 SHX65530:SID65530 SRT65530:SRZ65530 TBP65530:TBV65530 TLL65530:TLR65530 TVH65530:TVN65530 UFD65530:UFJ65530 UOZ65530:UPF65530 UYV65530:UZB65530 VIR65530:VIX65530 VSN65530:VST65530 WCJ65530:WCP65530 WMF65530:WML65530 WWB65530:WWH65530 T131066:Z131066 JP131066:JV131066 TL131066:TR131066 ADH131066:ADN131066 AND131066:ANJ131066 AWZ131066:AXF131066 BGV131066:BHB131066 BQR131066:BQX131066 CAN131066:CAT131066 CKJ131066:CKP131066 CUF131066:CUL131066 DEB131066:DEH131066 DNX131066:DOD131066 DXT131066:DXZ131066 EHP131066:EHV131066 ERL131066:ERR131066 FBH131066:FBN131066 FLD131066:FLJ131066 FUZ131066:FVF131066 GEV131066:GFB131066 GOR131066:GOX131066 GYN131066:GYT131066 HIJ131066:HIP131066 HSF131066:HSL131066 ICB131066:ICH131066 ILX131066:IMD131066 IVT131066:IVZ131066 JFP131066:JFV131066 JPL131066:JPR131066 JZH131066:JZN131066 KJD131066:KJJ131066 KSZ131066:KTF131066 LCV131066:LDB131066 LMR131066:LMX131066 LWN131066:LWT131066 MGJ131066:MGP131066 MQF131066:MQL131066 NAB131066:NAH131066 NJX131066:NKD131066 NTT131066:NTZ131066 ODP131066:ODV131066 ONL131066:ONR131066 OXH131066:OXN131066 PHD131066:PHJ131066 PQZ131066:PRF131066 QAV131066:QBB131066 QKR131066:QKX131066 QUN131066:QUT131066 REJ131066:REP131066 ROF131066:ROL131066 RYB131066:RYH131066 SHX131066:SID131066 SRT131066:SRZ131066 TBP131066:TBV131066 TLL131066:TLR131066 TVH131066:TVN131066 UFD131066:UFJ131066 UOZ131066:UPF131066 UYV131066:UZB131066 VIR131066:VIX131066 VSN131066:VST131066 WCJ131066:WCP131066 WMF131066:WML131066 WWB131066:WWH131066 T196602:Z196602 JP196602:JV196602 TL196602:TR196602 ADH196602:ADN196602 AND196602:ANJ196602 AWZ196602:AXF196602 BGV196602:BHB196602 BQR196602:BQX196602 CAN196602:CAT196602 CKJ196602:CKP196602 CUF196602:CUL196602 DEB196602:DEH196602 DNX196602:DOD196602 DXT196602:DXZ196602 EHP196602:EHV196602 ERL196602:ERR196602 FBH196602:FBN196602 FLD196602:FLJ196602 FUZ196602:FVF196602 GEV196602:GFB196602 GOR196602:GOX196602 GYN196602:GYT196602 HIJ196602:HIP196602 HSF196602:HSL196602 ICB196602:ICH196602 ILX196602:IMD196602 IVT196602:IVZ196602 JFP196602:JFV196602 JPL196602:JPR196602 JZH196602:JZN196602 KJD196602:KJJ196602 KSZ196602:KTF196602 LCV196602:LDB196602 LMR196602:LMX196602 LWN196602:LWT196602 MGJ196602:MGP196602 MQF196602:MQL196602 NAB196602:NAH196602 NJX196602:NKD196602 NTT196602:NTZ196602 ODP196602:ODV196602 ONL196602:ONR196602 OXH196602:OXN196602 PHD196602:PHJ196602 PQZ196602:PRF196602 QAV196602:QBB196602 QKR196602:QKX196602 QUN196602:QUT196602 REJ196602:REP196602 ROF196602:ROL196602 RYB196602:RYH196602 SHX196602:SID196602 SRT196602:SRZ196602 TBP196602:TBV196602 TLL196602:TLR196602 TVH196602:TVN196602 UFD196602:UFJ196602 UOZ196602:UPF196602 UYV196602:UZB196602 VIR196602:VIX196602 VSN196602:VST196602 WCJ196602:WCP196602 WMF196602:WML196602 WWB196602:WWH196602 T262138:Z262138 JP262138:JV262138 TL262138:TR262138 ADH262138:ADN262138 AND262138:ANJ262138 AWZ262138:AXF262138 BGV262138:BHB262138 BQR262138:BQX262138 CAN262138:CAT262138 CKJ262138:CKP262138 CUF262138:CUL262138 DEB262138:DEH262138 DNX262138:DOD262138 DXT262138:DXZ262138 EHP262138:EHV262138 ERL262138:ERR262138 FBH262138:FBN262138 FLD262138:FLJ262138 FUZ262138:FVF262138 GEV262138:GFB262138 GOR262138:GOX262138 GYN262138:GYT262138 HIJ262138:HIP262138 HSF262138:HSL262138 ICB262138:ICH262138 ILX262138:IMD262138 IVT262138:IVZ262138 JFP262138:JFV262138 JPL262138:JPR262138 JZH262138:JZN262138 KJD262138:KJJ262138 KSZ262138:KTF262138 LCV262138:LDB262138 LMR262138:LMX262138 LWN262138:LWT262138 MGJ262138:MGP262138 MQF262138:MQL262138 NAB262138:NAH262138 NJX262138:NKD262138 NTT262138:NTZ262138 ODP262138:ODV262138 ONL262138:ONR262138 OXH262138:OXN262138 PHD262138:PHJ262138 PQZ262138:PRF262138 QAV262138:QBB262138 QKR262138:QKX262138 QUN262138:QUT262138 REJ262138:REP262138 ROF262138:ROL262138 RYB262138:RYH262138 SHX262138:SID262138 SRT262138:SRZ262138 TBP262138:TBV262138 TLL262138:TLR262138 TVH262138:TVN262138 UFD262138:UFJ262138 UOZ262138:UPF262138 UYV262138:UZB262138 VIR262138:VIX262138 VSN262138:VST262138 WCJ262138:WCP262138 WMF262138:WML262138 WWB262138:WWH262138 T327674:Z327674 JP327674:JV327674 TL327674:TR327674 ADH327674:ADN327674 AND327674:ANJ327674 AWZ327674:AXF327674 BGV327674:BHB327674 BQR327674:BQX327674 CAN327674:CAT327674 CKJ327674:CKP327674 CUF327674:CUL327674 DEB327674:DEH327674 DNX327674:DOD327674 DXT327674:DXZ327674 EHP327674:EHV327674 ERL327674:ERR327674 FBH327674:FBN327674 FLD327674:FLJ327674 FUZ327674:FVF327674 GEV327674:GFB327674 GOR327674:GOX327674 GYN327674:GYT327674 HIJ327674:HIP327674 HSF327674:HSL327674 ICB327674:ICH327674 ILX327674:IMD327674 IVT327674:IVZ327674 JFP327674:JFV327674 JPL327674:JPR327674 JZH327674:JZN327674 KJD327674:KJJ327674 KSZ327674:KTF327674 LCV327674:LDB327674 LMR327674:LMX327674 LWN327674:LWT327674 MGJ327674:MGP327674 MQF327674:MQL327674 NAB327674:NAH327674 NJX327674:NKD327674 NTT327674:NTZ327674 ODP327674:ODV327674 ONL327674:ONR327674 OXH327674:OXN327674 PHD327674:PHJ327674 PQZ327674:PRF327674 QAV327674:QBB327674 QKR327674:QKX327674 QUN327674:QUT327674 REJ327674:REP327674 ROF327674:ROL327674 RYB327674:RYH327674 SHX327674:SID327674 SRT327674:SRZ327674 TBP327674:TBV327674 TLL327674:TLR327674 TVH327674:TVN327674 UFD327674:UFJ327674 UOZ327674:UPF327674 UYV327674:UZB327674 VIR327674:VIX327674 VSN327674:VST327674 WCJ327674:WCP327674 WMF327674:WML327674 WWB327674:WWH327674 T393210:Z393210 JP393210:JV393210 TL393210:TR393210 ADH393210:ADN393210 AND393210:ANJ393210 AWZ393210:AXF393210 BGV393210:BHB393210 BQR393210:BQX393210 CAN393210:CAT393210 CKJ393210:CKP393210 CUF393210:CUL393210 DEB393210:DEH393210 DNX393210:DOD393210 DXT393210:DXZ393210 EHP393210:EHV393210 ERL393210:ERR393210 FBH393210:FBN393210 FLD393210:FLJ393210 FUZ393210:FVF393210 GEV393210:GFB393210 GOR393210:GOX393210 GYN393210:GYT393210 HIJ393210:HIP393210 HSF393210:HSL393210 ICB393210:ICH393210 ILX393210:IMD393210 IVT393210:IVZ393210 JFP393210:JFV393210 JPL393210:JPR393210 JZH393210:JZN393210 KJD393210:KJJ393210 KSZ393210:KTF393210 LCV393210:LDB393210 LMR393210:LMX393210 LWN393210:LWT393210 MGJ393210:MGP393210 MQF393210:MQL393210 NAB393210:NAH393210 NJX393210:NKD393210 NTT393210:NTZ393210 ODP393210:ODV393210 ONL393210:ONR393210 OXH393210:OXN393210 PHD393210:PHJ393210 PQZ393210:PRF393210 QAV393210:QBB393210 QKR393210:QKX393210 QUN393210:QUT393210 REJ393210:REP393210 ROF393210:ROL393210 RYB393210:RYH393210 SHX393210:SID393210 SRT393210:SRZ393210 TBP393210:TBV393210 TLL393210:TLR393210 TVH393210:TVN393210 UFD393210:UFJ393210 UOZ393210:UPF393210 UYV393210:UZB393210 VIR393210:VIX393210 VSN393210:VST393210 WCJ393210:WCP393210 WMF393210:WML393210 WWB393210:WWH393210 T458746:Z458746 JP458746:JV458746 TL458746:TR458746 ADH458746:ADN458746 AND458746:ANJ458746 AWZ458746:AXF458746 BGV458746:BHB458746 BQR458746:BQX458746 CAN458746:CAT458746 CKJ458746:CKP458746 CUF458746:CUL458746 DEB458746:DEH458746 DNX458746:DOD458746 DXT458746:DXZ458746 EHP458746:EHV458746 ERL458746:ERR458746 FBH458746:FBN458746 FLD458746:FLJ458746 FUZ458746:FVF458746 GEV458746:GFB458746 GOR458746:GOX458746 GYN458746:GYT458746 HIJ458746:HIP458746 HSF458746:HSL458746 ICB458746:ICH458746 ILX458746:IMD458746 IVT458746:IVZ458746 JFP458746:JFV458746 JPL458746:JPR458746 JZH458746:JZN458746 KJD458746:KJJ458746 KSZ458746:KTF458746 LCV458746:LDB458746 LMR458746:LMX458746 LWN458746:LWT458746 MGJ458746:MGP458746 MQF458746:MQL458746 NAB458746:NAH458746 NJX458746:NKD458746 NTT458746:NTZ458746 ODP458746:ODV458746 ONL458746:ONR458746 OXH458746:OXN458746 PHD458746:PHJ458746 PQZ458746:PRF458746 QAV458746:QBB458746 QKR458746:QKX458746 QUN458746:QUT458746 REJ458746:REP458746 ROF458746:ROL458746 RYB458746:RYH458746 SHX458746:SID458746 SRT458746:SRZ458746 TBP458746:TBV458746 TLL458746:TLR458746 TVH458746:TVN458746 UFD458746:UFJ458746 UOZ458746:UPF458746 UYV458746:UZB458746 VIR458746:VIX458746 VSN458746:VST458746 WCJ458746:WCP458746 WMF458746:WML458746 WWB458746:WWH458746 T524282:Z524282 JP524282:JV524282 TL524282:TR524282 ADH524282:ADN524282 AND524282:ANJ524282 AWZ524282:AXF524282 BGV524282:BHB524282 BQR524282:BQX524282 CAN524282:CAT524282 CKJ524282:CKP524282 CUF524282:CUL524282 DEB524282:DEH524282 DNX524282:DOD524282 DXT524282:DXZ524282 EHP524282:EHV524282 ERL524282:ERR524282 FBH524282:FBN524282 FLD524282:FLJ524282 FUZ524282:FVF524282 GEV524282:GFB524282 GOR524282:GOX524282 GYN524282:GYT524282 HIJ524282:HIP524282 HSF524282:HSL524282 ICB524282:ICH524282 ILX524282:IMD524282 IVT524282:IVZ524282 JFP524282:JFV524282 JPL524282:JPR524282 JZH524282:JZN524282 KJD524282:KJJ524282 KSZ524282:KTF524282 LCV524282:LDB524282 LMR524282:LMX524282 LWN524282:LWT524282 MGJ524282:MGP524282 MQF524282:MQL524282 NAB524282:NAH524282 NJX524282:NKD524282 NTT524282:NTZ524282 ODP524282:ODV524282 ONL524282:ONR524282 OXH524282:OXN524282 PHD524282:PHJ524282 PQZ524282:PRF524282 QAV524282:QBB524282 QKR524282:QKX524282 QUN524282:QUT524282 REJ524282:REP524282 ROF524282:ROL524282 RYB524282:RYH524282 SHX524282:SID524282 SRT524282:SRZ524282 TBP524282:TBV524282 TLL524282:TLR524282 TVH524282:TVN524282 UFD524282:UFJ524282 UOZ524282:UPF524282 UYV524282:UZB524282 VIR524282:VIX524282 VSN524282:VST524282 WCJ524282:WCP524282 WMF524282:WML524282 WWB524282:WWH524282 T589818:Z589818 JP589818:JV589818 TL589818:TR589818 ADH589818:ADN589818 AND589818:ANJ589818 AWZ589818:AXF589818 BGV589818:BHB589818 BQR589818:BQX589818 CAN589818:CAT589818 CKJ589818:CKP589818 CUF589818:CUL589818 DEB589818:DEH589818 DNX589818:DOD589818 DXT589818:DXZ589818 EHP589818:EHV589818 ERL589818:ERR589818 FBH589818:FBN589818 FLD589818:FLJ589818 FUZ589818:FVF589818 GEV589818:GFB589818 GOR589818:GOX589818 GYN589818:GYT589818 HIJ589818:HIP589818 HSF589818:HSL589818 ICB589818:ICH589818 ILX589818:IMD589818 IVT589818:IVZ589818 JFP589818:JFV589818 JPL589818:JPR589818 JZH589818:JZN589818 KJD589818:KJJ589818 KSZ589818:KTF589818 LCV589818:LDB589818 LMR589818:LMX589818 LWN589818:LWT589818 MGJ589818:MGP589818 MQF589818:MQL589818 NAB589818:NAH589818 NJX589818:NKD589818 NTT589818:NTZ589818 ODP589818:ODV589818 ONL589818:ONR589818 OXH589818:OXN589818 PHD589818:PHJ589818 PQZ589818:PRF589818 QAV589818:QBB589818 QKR589818:QKX589818 QUN589818:QUT589818 REJ589818:REP589818 ROF589818:ROL589818 RYB589818:RYH589818 SHX589818:SID589818 SRT589818:SRZ589818 TBP589818:TBV589818 TLL589818:TLR589818 TVH589818:TVN589818 UFD589818:UFJ589818 UOZ589818:UPF589818 UYV589818:UZB589818 VIR589818:VIX589818 VSN589818:VST589818 WCJ589818:WCP589818 WMF589818:WML589818 WWB589818:WWH589818 T655354:Z655354 JP655354:JV655354 TL655354:TR655354 ADH655354:ADN655354 AND655354:ANJ655354 AWZ655354:AXF655354 BGV655354:BHB655354 BQR655354:BQX655354 CAN655354:CAT655354 CKJ655354:CKP655354 CUF655354:CUL655354 DEB655354:DEH655354 DNX655354:DOD655354 DXT655354:DXZ655354 EHP655354:EHV655354 ERL655354:ERR655354 FBH655354:FBN655354 FLD655354:FLJ655354 FUZ655354:FVF655354 GEV655354:GFB655354 GOR655354:GOX655354 GYN655354:GYT655354 HIJ655354:HIP655354 HSF655354:HSL655354 ICB655354:ICH655354 ILX655354:IMD655354 IVT655354:IVZ655354 JFP655354:JFV655354 JPL655354:JPR655354 JZH655354:JZN655354 KJD655354:KJJ655354 KSZ655354:KTF655354 LCV655354:LDB655354 LMR655354:LMX655354 LWN655354:LWT655354 MGJ655354:MGP655354 MQF655354:MQL655354 NAB655354:NAH655354 NJX655354:NKD655354 NTT655354:NTZ655354 ODP655354:ODV655354 ONL655354:ONR655354 OXH655354:OXN655354 PHD655354:PHJ655354 PQZ655354:PRF655354 QAV655354:QBB655354 QKR655354:QKX655354 QUN655354:QUT655354 REJ655354:REP655354 ROF655354:ROL655354 RYB655354:RYH655354 SHX655354:SID655354 SRT655354:SRZ655354 TBP655354:TBV655354 TLL655354:TLR655354 TVH655354:TVN655354 UFD655354:UFJ655354 UOZ655354:UPF655354 UYV655354:UZB655354 VIR655354:VIX655354 VSN655354:VST655354 WCJ655354:WCP655354 WMF655354:WML655354 WWB655354:WWH655354 T720890:Z720890 JP720890:JV720890 TL720890:TR720890 ADH720890:ADN720890 AND720890:ANJ720890 AWZ720890:AXF720890 BGV720890:BHB720890 BQR720890:BQX720890 CAN720890:CAT720890 CKJ720890:CKP720890 CUF720890:CUL720890 DEB720890:DEH720890 DNX720890:DOD720890 DXT720890:DXZ720890 EHP720890:EHV720890 ERL720890:ERR720890 FBH720890:FBN720890 FLD720890:FLJ720890 FUZ720890:FVF720890 GEV720890:GFB720890 GOR720890:GOX720890 GYN720890:GYT720890 HIJ720890:HIP720890 HSF720890:HSL720890 ICB720890:ICH720890 ILX720890:IMD720890 IVT720890:IVZ720890 JFP720890:JFV720890 JPL720890:JPR720890 JZH720890:JZN720890 KJD720890:KJJ720890 KSZ720890:KTF720890 LCV720890:LDB720890 LMR720890:LMX720890 LWN720890:LWT720890 MGJ720890:MGP720890 MQF720890:MQL720890 NAB720890:NAH720890 NJX720890:NKD720890 NTT720890:NTZ720890 ODP720890:ODV720890 ONL720890:ONR720890 OXH720890:OXN720890 PHD720890:PHJ720890 PQZ720890:PRF720890 QAV720890:QBB720890 QKR720890:QKX720890 QUN720890:QUT720890 REJ720890:REP720890 ROF720890:ROL720890 RYB720890:RYH720890 SHX720890:SID720890 SRT720890:SRZ720890 TBP720890:TBV720890 TLL720890:TLR720890 TVH720890:TVN720890 UFD720890:UFJ720890 UOZ720890:UPF720890 UYV720890:UZB720890 VIR720890:VIX720890 VSN720890:VST720890 WCJ720890:WCP720890 WMF720890:WML720890 WWB720890:WWH720890 T786426:Z786426 JP786426:JV786426 TL786426:TR786426 ADH786426:ADN786426 AND786426:ANJ786426 AWZ786426:AXF786426 BGV786426:BHB786426 BQR786426:BQX786426 CAN786426:CAT786426 CKJ786426:CKP786426 CUF786426:CUL786426 DEB786426:DEH786426 DNX786426:DOD786426 DXT786426:DXZ786426 EHP786426:EHV786426 ERL786426:ERR786426 FBH786426:FBN786426 FLD786426:FLJ786426 FUZ786426:FVF786426 GEV786426:GFB786426 GOR786426:GOX786426 GYN786426:GYT786426 HIJ786426:HIP786426 HSF786426:HSL786426 ICB786426:ICH786426 ILX786426:IMD786426 IVT786426:IVZ786426 JFP786426:JFV786426 JPL786426:JPR786426 JZH786426:JZN786426 KJD786426:KJJ786426 KSZ786426:KTF786426 LCV786426:LDB786426 LMR786426:LMX786426 LWN786426:LWT786426 MGJ786426:MGP786426 MQF786426:MQL786426 NAB786426:NAH786426 NJX786426:NKD786426 NTT786426:NTZ786426 ODP786426:ODV786426 ONL786426:ONR786426 OXH786426:OXN786426 PHD786426:PHJ786426 PQZ786426:PRF786426 QAV786426:QBB786426 QKR786426:QKX786426 QUN786426:QUT786426 REJ786426:REP786426 ROF786426:ROL786426 RYB786426:RYH786426 SHX786426:SID786426 SRT786426:SRZ786426 TBP786426:TBV786426 TLL786426:TLR786426 TVH786426:TVN786426 UFD786426:UFJ786426 UOZ786426:UPF786426 UYV786426:UZB786426 VIR786426:VIX786426 VSN786426:VST786426 WCJ786426:WCP786426 WMF786426:WML786426 WWB786426:WWH786426 T851962:Z851962 JP851962:JV851962 TL851962:TR851962 ADH851962:ADN851962 AND851962:ANJ851962 AWZ851962:AXF851962 BGV851962:BHB851962 BQR851962:BQX851962 CAN851962:CAT851962 CKJ851962:CKP851962 CUF851962:CUL851962 DEB851962:DEH851962 DNX851962:DOD851962 DXT851962:DXZ851962 EHP851962:EHV851962 ERL851962:ERR851962 FBH851962:FBN851962 FLD851962:FLJ851962 FUZ851962:FVF851962 GEV851962:GFB851962 GOR851962:GOX851962 GYN851962:GYT851962 HIJ851962:HIP851962 HSF851962:HSL851962 ICB851962:ICH851962 ILX851962:IMD851962 IVT851962:IVZ851962 JFP851962:JFV851962 JPL851962:JPR851962 JZH851962:JZN851962 KJD851962:KJJ851962 KSZ851962:KTF851962 LCV851962:LDB851962 LMR851962:LMX851962 LWN851962:LWT851962 MGJ851962:MGP851962 MQF851962:MQL851962 NAB851962:NAH851962 NJX851962:NKD851962 NTT851962:NTZ851962 ODP851962:ODV851962 ONL851962:ONR851962 OXH851962:OXN851962 PHD851962:PHJ851962 PQZ851962:PRF851962 QAV851962:QBB851962 QKR851962:QKX851962 QUN851962:QUT851962 REJ851962:REP851962 ROF851962:ROL851962 RYB851962:RYH851962 SHX851962:SID851962 SRT851962:SRZ851962 TBP851962:TBV851962 TLL851962:TLR851962 TVH851962:TVN851962 UFD851962:UFJ851962 UOZ851962:UPF851962 UYV851962:UZB851962 VIR851962:VIX851962 VSN851962:VST851962 WCJ851962:WCP851962 WMF851962:WML851962 WWB851962:WWH851962 T917498:Z917498 JP917498:JV917498 TL917498:TR917498 ADH917498:ADN917498 AND917498:ANJ917498 AWZ917498:AXF917498 BGV917498:BHB917498 BQR917498:BQX917498 CAN917498:CAT917498 CKJ917498:CKP917498 CUF917498:CUL917498 DEB917498:DEH917498 DNX917498:DOD917498 DXT917498:DXZ917498 EHP917498:EHV917498 ERL917498:ERR917498 FBH917498:FBN917498 FLD917498:FLJ917498 FUZ917498:FVF917498 GEV917498:GFB917498 GOR917498:GOX917498 GYN917498:GYT917498 HIJ917498:HIP917498 HSF917498:HSL917498 ICB917498:ICH917498 ILX917498:IMD917498 IVT917498:IVZ917498 JFP917498:JFV917498 JPL917498:JPR917498 JZH917498:JZN917498 KJD917498:KJJ917498 KSZ917498:KTF917498 LCV917498:LDB917498 LMR917498:LMX917498 LWN917498:LWT917498 MGJ917498:MGP917498 MQF917498:MQL917498 NAB917498:NAH917498 NJX917498:NKD917498 NTT917498:NTZ917498 ODP917498:ODV917498 ONL917498:ONR917498 OXH917498:OXN917498 PHD917498:PHJ917498 PQZ917498:PRF917498 QAV917498:QBB917498 QKR917498:QKX917498 QUN917498:QUT917498 REJ917498:REP917498 ROF917498:ROL917498 RYB917498:RYH917498 SHX917498:SID917498 SRT917498:SRZ917498 TBP917498:TBV917498 TLL917498:TLR917498 TVH917498:TVN917498 UFD917498:UFJ917498 UOZ917498:UPF917498 UYV917498:UZB917498 VIR917498:VIX917498 VSN917498:VST917498 WCJ917498:WCP917498 WMF917498:WML917498 WWB917498:WWH917498 T983034:Z983034 JP983034:JV983034 TL983034:TR983034 ADH983034:ADN983034 AND983034:ANJ983034 AWZ983034:AXF983034 BGV983034:BHB983034 BQR983034:BQX983034 CAN983034:CAT983034 CKJ983034:CKP983034 CUF983034:CUL983034 DEB983034:DEH983034 DNX983034:DOD983034 DXT983034:DXZ983034 EHP983034:EHV983034 ERL983034:ERR983034 FBH983034:FBN983034 FLD983034:FLJ983034 FUZ983034:FVF983034 GEV983034:GFB983034 GOR983034:GOX983034 GYN983034:GYT983034 HIJ983034:HIP983034 HSF983034:HSL983034 ICB983034:ICH983034 ILX983034:IMD983034 IVT983034:IVZ983034 JFP983034:JFV983034 JPL983034:JPR983034 JZH983034:JZN983034 KJD983034:KJJ983034 KSZ983034:KTF983034 LCV983034:LDB983034 LMR983034:LMX983034 LWN983034:LWT983034 MGJ983034:MGP983034 MQF983034:MQL983034 NAB983034:NAH983034 NJX983034:NKD983034 NTT983034:NTZ983034 ODP983034:ODV983034 ONL983034:ONR983034 OXH983034:OXN983034 PHD983034:PHJ983034 PQZ983034:PRF983034 QAV983034:QBB983034 QKR983034:QKX983034 QUN983034:QUT983034 REJ983034:REP983034 ROF983034:ROL983034 RYB983034:RYH983034 SHX983034:SID983034 SRT983034:SRZ983034 TBP983034:TBV983034 TLL983034:TLR983034 TVH983034:TVN983034 UFD983034:UFJ983034 UOZ983034:UPF983034 UYV983034:UZB983034 VIR983034:VIX983034 VSN983034:VST983034 WCJ983034:WCP983034 WMF983034:WML983034 WWB983034:WWH983034"/>
    <dataValidation type="whole" imeMode="halfAlpha" operator="greaterThanOrEqual" allowBlank="1" showInputMessage="1" showErrorMessage="1" sqref="J15:P16 JF15:JL16 TB15:TH16 ACX15:ADD16 AMT15:AMZ16 AWP15:AWV16 BGL15:BGR16 BQH15:BQN16 CAD15:CAJ16 CJZ15:CKF16 CTV15:CUB16 DDR15:DDX16 DNN15:DNT16 DXJ15:DXP16 EHF15:EHL16 ERB15:ERH16 FAX15:FBD16 FKT15:FKZ16 FUP15:FUV16 GEL15:GER16 GOH15:GON16 GYD15:GYJ16 HHZ15:HIF16 HRV15:HSB16 IBR15:IBX16 ILN15:ILT16 IVJ15:IVP16 JFF15:JFL16 JPB15:JPH16 JYX15:JZD16 KIT15:KIZ16 KSP15:KSV16 LCL15:LCR16 LMH15:LMN16 LWD15:LWJ16 MFZ15:MGF16 MPV15:MQB16 MZR15:MZX16 NJN15:NJT16 NTJ15:NTP16 ODF15:ODL16 ONB15:ONH16 OWX15:OXD16 PGT15:PGZ16 PQP15:PQV16 QAL15:QAR16 QKH15:QKN16 QUD15:QUJ16 RDZ15:REF16 RNV15:ROB16 RXR15:RXX16 SHN15:SHT16 SRJ15:SRP16 TBF15:TBL16 TLB15:TLH16 TUX15:TVD16 UET15:UEZ16 UOP15:UOV16 UYL15:UYR16 VIH15:VIN16 VSD15:VSJ16 WBZ15:WCF16 WLV15:WMB16 WVR15:WVX16 J65540:P65541 JF65540:JL65541 TB65540:TH65541 ACX65540:ADD65541 AMT65540:AMZ65541 AWP65540:AWV65541 BGL65540:BGR65541 BQH65540:BQN65541 CAD65540:CAJ65541 CJZ65540:CKF65541 CTV65540:CUB65541 DDR65540:DDX65541 DNN65540:DNT65541 DXJ65540:DXP65541 EHF65540:EHL65541 ERB65540:ERH65541 FAX65540:FBD65541 FKT65540:FKZ65541 FUP65540:FUV65541 GEL65540:GER65541 GOH65540:GON65541 GYD65540:GYJ65541 HHZ65540:HIF65541 HRV65540:HSB65541 IBR65540:IBX65541 ILN65540:ILT65541 IVJ65540:IVP65541 JFF65540:JFL65541 JPB65540:JPH65541 JYX65540:JZD65541 KIT65540:KIZ65541 KSP65540:KSV65541 LCL65540:LCR65541 LMH65540:LMN65541 LWD65540:LWJ65541 MFZ65540:MGF65541 MPV65540:MQB65541 MZR65540:MZX65541 NJN65540:NJT65541 NTJ65540:NTP65541 ODF65540:ODL65541 ONB65540:ONH65541 OWX65540:OXD65541 PGT65540:PGZ65541 PQP65540:PQV65541 QAL65540:QAR65541 QKH65540:QKN65541 QUD65540:QUJ65541 RDZ65540:REF65541 RNV65540:ROB65541 RXR65540:RXX65541 SHN65540:SHT65541 SRJ65540:SRP65541 TBF65540:TBL65541 TLB65540:TLH65541 TUX65540:TVD65541 UET65540:UEZ65541 UOP65540:UOV65541 UYL65540:UYR65541 VIH65540:VIN65541 VSD65540:VSJ65541 WBZ65540:WCF65541 WLV65540:WMB65541 WVR65540:WVX65541 J131076:P131077 JF131076:JL131077 TB131076:TH131077 ACX131076:ADD131077 AMT131076:AMZ131077 AWP131076:AWV131077 BGL131076:BGR131077 BQH131076:BQN131077 CAD131076:CAJ131077 CJZ131076:CKF131077 CTV131076:CUB131077 DDR131076:DDX131077 DNN131076:DNT131077 DXJ131076:DXP131077 EHF131076:EHL131077 ERB131076:ERH131077 FAX131076:FBD131077 FKT131076:FKZ131077 FUP131076:FUV131077 GEL131076:GER131077 GOH131076:GON131077 GYD131076:GYJ131077 HHZ131076:HIF131077 HRV131076:HSB131077 IBR131076:IBX131077 ILN131076:ILT131077 IVJ131076:IVP131077 JFF131076:JFL131077 JPB131076:JPH131077 JYX131076:JZD131077 KIT131076:KIZ131077 KSP131076:KSV131077 LCL131076:LCR131077 LMH131076:LMN131077 LWD131076:LWJ131077 MFZ131076:MGF131077 MPV131076:MQB131077 MZR131076:MZX131077 NJN131076:NJT131077 NTJ131076:NTP131077 ODF131076:ODL131077 ONB131076:ONH131077 OWX131076:OXD131077 PGT131076:PGZ131077 PQP131076:PQV131077 QAL131076:QAR131077 QKH131076:QKN131077 QUD131076:QUJ131077 RDZ131076:REF131077 RNV131076:ROB131077 RXR131076:RXX131077 SHN131076:SHT131077 SRJ131076:SRP131077 TBF131076:TBL131077 TLB131076:TLH131077 TUX131076:TVD131077 UET131076:UEZ131077 UOP131076:UOV131077 UYL131076:UYR131077 VIH131076:VIN131077 VSD131076:VSJ131077 WBZ131076:WCF131077 WLV131076:WMB131077 WVR131076:WVX131077 J196612:P196613 JF196612:JL196613 TB196612:TH196613 ACX196612:ADD196613 AMT196612:AMZ196613 AWP196612:AWV196613 BGL196612:BGR196613 BQH196612:BQN196613 CAD196612:CAJ196613 CJZ196612:CKF196613 CTV196612:CUB196613 DDR196612:DDX196613 DNN196612:DNT196613 DXJ196612:DXP196613 EHF196612:EHL196613 ERB196612:ERH196613 FAX196612:FBD196613 FKT196612:FKZ196613 FUP196612:FUV196613 GEL196612:GER196613 GOH196612:GON196613 GYD196612:GYJ196613 HHZ196612:HIF196613 HRV196612:HSB196613 IBR196612:IBX196613 ILN196612:ILT196613 IVJ196612:IVP196613 JFF196612:JFL196613 JPB196612:JPH196613 JYX196612:JZD196613 KIT196612:KIZ196613 KSP196612:KSV196613 LCL196612:LCR196613 LMH196612:LMN196613 LWD196612:LWJ196613 MFZ196612:MGF196613 MPV196612:MQB196613 MZR196612:MZX196613 NJN196612:NJT196613 NTJ196612:NTP196613 ODF196612:ODL196613 ONB196612:ONH196613 OWX196612:OXD196613 PGT196612:PGZ196613 PQP196612:PQV196613 QAL196612:QAR196613 QKH196612:QKN196613 QUD196612:QUJ196613 RDZ196612:REF196613 RNV196612:ROB196613 RXR196612:RXX196613 SHN196612:SHT196613 SRJ196612:SRP196613 TBF196612:TBL196613 TLB196612:TLH196613 TUX196612:TVD196613 UET196612:UEZ196613 UOP196612:UOV196613 UYL196612:UYR196613 VIH196612:VIN196613 VSD196612:VSJ196613 WBZ196612:WCF196613 WLV196612:WMB196613 WVR196612:WVX196613 J262148:P262149 JF262148:JL262149 TB262148:TH262149 ACX262148:ADD262149 AMT262148:AMZ262149 AWP262148:AWV262149 BGL262148:BGR262149 BQH262148:BQN262149 CAD262148:CAJ262149 CJZ262148:CKF262149 CTV262148:CUB262149 DDR262148:DDX262149 DNN262148:DNT262149 DXJ262148:DXP262149 EHF262148:EHL262149 ERB262148:ERH262149 FAX262148:FBD262149 FKT262148:FKZ262149 FUP262148:FUV262149 GEL262148:GER262149 GOH262148:GON262149 GYD262148:GYJ262149 HHZ262148:HIF262149 HRV262148:HSB262149 IBR262148:IBX262149 ILN262148:ILT262149 IVJ262148:IVP262149 JFF262148:JFL262149 JPB262148:JPH262149 JYX262148:JZD262149 KIT262148:KIZ262149 KSP262148:KSV262149 LCL262148:LCR262149 LMH262148:LMN262149 LWD262148:LWJ262149 MFZ262148:MGF262149 MPV262148:MQB262149 MZR262148:MZX262149 NJN262148:NJT262149 NTJ262148:NTP262149 ODF262148:ODL262149 ONB262148:ONH262149 OWX262148:OXD262149 PGT262148:PGZ262149 PQP262148:PQV262149 QAL262148:QAR262149 QKH262148:QKN262149 QUD262148:QUJ262149 RDZ262148:REF262149 RNV262148:ROB262149 RXR262148:RXX262149 SHN262148:SHT262149 SRJ262148:SRP262149 TBF262148:TBL262149 TLB262148:TLH262149 TUX262148:TVD262149 UET262148:UEZ262149 UOP262148:UOV262149 UYL262148:UYR262149 VIH262148:VIN262149 VSD262148:VSJ262149 WBZ262148:WCF262149 WLV262148:WMB262149 WVR262148:WVX262149 J327684:P327685 JF327684:JL327685 TB327684:TH327685 ACX327684:ADD327685 AMT327684:AMZ327685 AWP327684:AWV327685 BGL327684:BGR327685 BQH327684:BQN327685 CAD327684:CAJ327685 CJZ327684:CKF327685 CTV327684:CUB327685 DDR327684:DDX327685 DNN327684:DNT327685 DXJ327684:DXP327685 EHF327684:EHL327685 ERB327684:ERH327685 FAX327684:FBD327685 FKT327684:FKZ327685 FUP327684:FUV327685 GEL327684:GER327685 GOH327684:GON327685 GYD327684:GYJ327685 HHZ327684:HIF327685 HRV327684:HSB327685 IBR327684:IBX327685 ILN327684:ILT327685 IVJ327684:IVP327685 JFF327684:JFL327685 JPB327684:JPH327685 JYX327684:JZD327685 KIT327684:KIZ327685 KSP327684:KSV327685 LCL327684:LCR327685 LMH327684:LMN327685 LWD327684:LWJ327685 MFZ327684:MGF327685 MPV327684:MQB327685 MZR327684:MZX327685 NJN327684:NJT327685 NTJ327684:NTP327685 ODF327684:ODL327685 ONB327684:ONH327685 OWX327684:OXD327685 PGT327684:PGZ327685 PQP327684:PQV327685 QAL327684:QAR327685 QKH327684:QKN327685 QUD327684:QUJ327685 RDZ327684:REF327685 RNV327684:ROB327685 RXR327684:RXX327685 SHN327684:SHT327685 SRJ327684:SRP327685 TBF327684:TBL327685 TLB327684:TLH327685 TUX327684:TVD327685 UET327684:UEZ327685 UOP327684:UOV327685 UYL327684:UYR327685 VIH327684:VIN327685 VSD327684:VSJ327685 WBZ327684:WCF327685 WLV327684:WMB327685 WVR327684:WVX327685 J393220:P393221 JF393220:JL393221 TB393220:TH393221 ACX393220:ADD393221 AMT393220:AMZ393221 AWP393220:AWV393221 BGL393220:BGR393221 BQH393220:BQN393221 CAD393220:CAJ393221 CJZ393220:CKF393221 CTV393220:CUB393221 DDR393220:DDX393221 DNN393220:DNT393221 DXJ393220:DXP393221 EHF393220:EHL393221 ERB393220:ERH393221 FAX393220:FBD393221 FKT393220:FKZ393221 FUP393220:FUV393221 GEL393220:GER393221 GOH393220:GON393221 GYD393220:GYJ393221 HHZ393220:HIF393221 HRV393220:HSB393221 IBR393220:IBX393221 ILN393220:ILT393221 IVJ393220:IVP393221 JFF393220:JFL393221 JPB393220:JPH393221 JYX393220:JZD393221 KIT393220:KIZ393221 KSP393220:KSV393221 LCL393220:LCR393221 LMH393220:LMN393221 LWD393220:LWJ393221 MFZ393220:MGF393221 MPV393220:MQB393221 MZR393220:MZX393221 NJN393220:NJT393221 NTJ393220:NTP393221 ODF393220:ODL393221 ONB393220:ONH393221 OWX393220:OXD393221 PGT393220:PGZ393221 PQP393220:PQV393221 QAL393220:QAR393221 QKH393220:QKN393221 QUD393220:QUJ393221 RDZ393220:REF393221 RNV393220:ROB393221 RXR393220:RXX393221 SHN393220:SHT393221 SRJ393220:SRP393221 TBF393220:TBL393221 TLB393220:TLH393221 TUX393220:TVD393221 UET393220:UEZ393221 UOP393220:UOV393221 UYL393220:UYR393221 VIH393220:VIN393221 VSD393220:VSJ393221 WBZ393220:WCF393221 WLV393220:WMB393221 WVR393220:WVX393221 J458756:P458757 JF458756:JL458757 TB458756:TH458757 ACX458756:ADD458757 AMT458756:AMZ458757 AWP458756:AWV458757 BGL458756:BGR458757 BQH458756:BQN458757 CAD458756:CAJ458757 CJZ458756:CKF458757 CTV458756:CUB458757 DDR458756:DDX458757 DNN458756:DNT458757 DXJ458756:DXP458757 EHF458756:EHL458757 ERB458756:ERH458757 FAX458756:FBD458757 FKT458756:FKZ458757 FUP458756:FUV458757 GEL458756:GER458757 GOH458756:GON458757 GYD458756:GYJ458757 HHZ458756:HIF458757 HRV458756:HSB458757 IBR458756:IBX458757 ILN458756:ILT458757 IVJ458756:IVP458757 JFF458756:JFL458757 JPB458756:JPH458757 JYX458756:JZD458757 KIT458756:KIZ458757 KSP458756:KSV458757 LCL458756:LCR458757 LMH458756:LMN458757 LWD458756:LWJ458757 MFZ458756:MGF458757 MPV458756:MQB458757 MZR458756:MZX458757 NJN458756:NJT458757 NTJ458756:NTP458757 ODF458756:ODL458757 ONB458756:ONH458757 OWX458756:OXD458757 PGT458756:PGZ458757 PQP458756:PQV458757 QAL458756:QAR458757 QKH458756:QKN458757 QUD458756:QUJ458757 RDZ458756:REF458757 RNV458756:ROB458757 RXR458756:RXX458757 SHN458756:SHT458757 SRJ458756:SRP458757 TBF458756:TBL458757 TLB458756:TLH458757 TUX458756:TVD458757 UET458756:UEZ458757 UOP458756:UOV458757 UYL458756:UYR458757 VIH458756:VIN458757 VSD458756:VSJ458757 WBZ458756:WCF458757 WLV458756:WMB458757 WVR458756:WVX458757 J524292:P524293 JF524292:JL524293 TB524292:TH524293 ACX524292:ADD524293 AMT524292:AMZ524293 AWP524292:AWV524293 BGL524292:BGR524293 BQH524292:BQN524293 CAD524292:CAJ524293 CJZ524292:CKF524293 CTV524292:CUB524293 DDR524292:DDX524293 DNN524292:DNT524293 DXJ524292:DXP524293 EHF524292:EHL524293 ERB524292:ERH524293 FAX524292:FBD524293 FKT524292:FKZ524293 FUP524292:FUV524293 GEL524292:GER524293 GOH524292:GON524293 GYD524292:GYJ524293 HHZ524292:HIF524293 HRV524292:HSB524293 IBR524292:IBX524293 ILN524292:ILT524293 IVJ524292:IVP524293 JFF524292:JFL524293 JPB524292:JPH524293 JYX524292:JZD524293 KIT524292:KIZ524293 KSP524292:KSV524293 LCL524292:LCR524293 LMH524292:LMN524293 LWD524292:LWJ524293 MFZ524292:MGF524293 MPV524292:MQB524293 MZR524292:MZX524293 NJN524292:NJT524293 NTJ524292:NTP524293 ODF524292:ODL524293 ONB524292:ONH524293 OWX524292:OXD524293 PGT524292:PGZ524293 PQP524292:PQV524293 QAL524292:QAR524293 QKH524292:QKN524293 QUD524292:QUJ524293 RDZ524292:REF524293 RNV524292:ROB524293 RXR524292:RXX524293 SHN524292:SHT524293 SRJ524292:SRP524293 TBF524292:TBL524293 TLB524292:TLH524293 TUX524292:TVD524293 UET524292:UEZ524293 UOP524292:UOV524293 UYL524292:UYR524293 VIH524292:VIN524293 VSD524292:VSJ524293 WBZ524292:WCF524293 WLV524292:WMB524293 WVR524292:WVX524293 J589828:P589829 JF589828:JL589829 TB589828:TH589829 ACX589828:ADD589829 AMT589828:AMZ589829 AWP589828:AWV589829 BGL589828:BGR589829 BQH589828:BQN589829 CAD589828:CAJ589829 CJZ589828:CKF589829 CTV589828:CUB589829 DDR589828:DDX589829 DNN589828:DNT589829 DXJ589828:DXP589829 EHF589828:EHL589829 ERB589828:ERH589829 FAX589828:FBD589829 FKT589828:FKZ589829 FUP589828:FUV589829 GEL589828:GER589829 GOH589828:GON589829 GYD589828:GYJ589829 HHZ589828:HIF589829 HRV589828:HSB589829 IBR589828:IBX589829 ILN589828:ILT589829 IVJ589828:IVP589829 JFF589828:JFL589829 JPB589828:JPH589829 JYX589828:JZD589829 KIT589828:KIZ589829 KSP589828:KSV589829 LCL589828:LCR589829 LMH589828:LMN589829 LWD589828:LWJ589829 MFZ589828:MGF589829 MPV589828:MQB589829 MZR589828:MZX589829 NJN589828:NJT589829 NTJ589828:NTP589829 ODF589828:ODL589829 ONB589828:ONH589829 OWX589828:OXD589829 PGT589828:PGZ589829 PQP589828:PQV589829 QAL589828:QAR589829 QKH589828:QKN589829 QUD589828:QUJ589829 RDZ589828:REF589829 RNV589828:ROB589829 RXR589828:RXX589829 SHN589828:SHT589829 SRJ589828:SRP589829 TBF589828:TBL589829 TLB589828:TLH589829 TUX589828:TVD589829 UET589828:UEZ589829 UOP589828:UOV589829 UYL589828:UYR589829 VIH589828:VIN589829 VSD589828:VSJ589829 WBZ589828:WCF589829 WLV589828:WMB589829 WVR589828:WVX589829 J655364:P655365 JF655364:JL655365 TB655364:TH655365 ACX655364:ADD655365 AMT655364:AMZ655365 AWP655364:AWV655365 BGL655364:BGR655365 BQH655364:BQN655365 CAD655364:CAJ655365 CJZ655364:CKF655365 CTV655364:CUB655365 DDR655364:DDX655365 DNN655364:DNT655365 DXJ655364:DXP655365 EHF655364:EHL655365 ERB655364:ERH655365 FAX655364:FBD655365 FKT655364:FKZ655365 FUP655364:FUV655365 GEL655364:GER655365 GOH655364:GON655365 GYD655364:GYJ655365 HHZ655364:HIF655365 HRV655364:HSB655365 IBR655364:IBX655365 ILN655364:ILT655365 IVJ655364:IVP655365 JFF655364:JFL655365 JPB655364:JPH655365 JYX655364:JZD655365 KIT655364:KIZ655365 KSP655364:KSV655365 LCL655364:LCR655365 LMH655364:LMN655365 LWD655364:LWJ655365 MFZ655364:MGF655365 MPV655364:MQB655365 MZR655364:MZX655365 NJN655364:NJT655365 NTJ655364:NTP655365 ODF655364:ODL655365 ONB655364:ONH655365 OWX655364:OXD655365 PGT655364:PGZ655365 PQP655364:PQV655365 QAL655364:QAR655365 QKH655364:QKN655365 QUD655364:QUJ655365 RDZ655364:REF655365 RNV655364:ROB655365 RXR655364:RXX655365 SHN655364:SHT655365 SRJ655364:SRP655365 TBF655364:TBL655365 TLB655364:TLH655365 TUX655364:TVD655365 UET655364:UEZ655365 UOP655364:UOV655365 UYL655364:UYR655365 VIH655364:VIN655365 VSD655364:VSJ655365 WBZ655364:WCF655365 WLV655364:WMB655365 WVR655364:WVX655365 J720900:P720901 JF720900:JL720901 TB720900:TH720901 ACX720900:ADD720901 AMT720900:AMZ720901 AWP720900:AWV720901 BGL720900:BGR720901 BQH720900:BQN720901 CAD720900:CAJ720901 CJZ720900:CKF720901 CTV720900:CUB720901 DDR720900:DDX720901 DNN720900:DNT720901 DXJ720900:DXP720901 EHF720900:EHL720901 ERB720900:ERH720901 FAX720900:FBD720901 FKT720900:FKZ720901 FUP720900:FUV720901 GEL720900:GER720901 GOH720900:GON720901 GYD720900:GYJ720901 HHZ720900:HIF720901 HRV720900:HSB720901 IBR720900:IBX720901 ILN720900:ILT720901 IVJ720900:IVP720901 JFF720900:JFL720901 JPB720900:JPH720901 JYX720900:JZD720901 KIT720900:KIZ720901 KSP720900:KSV720901 LCL720900:LCR720901 LMH720900:LMN720901 LWD720900:LWJ720901 MFZ720900:MGF720901 MPV720900:MQB720901 MZR720900:MZX720901 NJN720900:NJT720901 NTJ720900:NTP720901 ODF720900:ODL720901 ONB720900:ONH720901 OWX720900:OXD720901 PGT720900:PGZ720901 PQP720900:PQV720901 QAL720900:QAR720901 QKH720900:QKN720901 QUD720900:QUJ720901 RDZ720900:REF720901 RNV720900:ROB720901 RXR720900:RXX720901 SHN720900:SHT720901 SRJ720900:SRP720901 TBF720900:TBL720901 TLB720900:TLH720901 TUX720900:TVD720901 UET720900:UEZ720901 UOP720900:UOV720901 UYL720900:UYR720901 VIH720900:VIN720901 VSD720900:VSJ720901 WBZ720900:WCF720901 WLV720900:WMB720901 WVR720900:WVX720901 J786436:P786437 JF786436:JL786437 TB786436:TH786437 ACX786436:ADD786437 AMT786436:AMZ786437 AWP786436:AWV786437 BGL786436:BGR786437 BQH786436:BQN786437 CAD786436:CAJ786437 CJZ786436:CKF786437 CTV786436:CUB786437 DDR786436:DDX786437 DNN786436:DNT786437 DXJ786436:DXP786437 EHF786436:EHL786437 ERB786436:ERH786437 FAX786436:FBD786437 FKT786436:FKZ786437 FUP786436:FUV786437 GEL786436:GER786437 GOH786436:GON786437 GYD786436:GYJ786437 HHZ786436:HIF786437 HRV786436:HSB786437 IBR786436:IBX786437 ILN786436:ILT786437 IVJ786436:IVP786437 JFF786436:JFL786437 JPB786436:JPH786437 JYX786436:JZD786437 KIT786436:KIZ786437 KSP786436:KSV786437 LCL786436:LCR786437 LMH786436:LMN786437 LWD786436:LWJ786437 MFZ786436:MGF786437 MPV786436:MQB786437 MZR786436:MZX786437 NJN786436:NJT786437 NTJ786436:NTP786437 ODF786436:ODL786437 ONB786436:ONH786437 OWX786436:OXD786437 PGT786436:PGZ786437 PQP786436:PQV786437 QAL786436:QAR786437 QKH786436:QKN786437 QUD786436:QUJ786437 RDZ786436:REF786437 RNV786436:ROB786437 RXR786436:RXX786437 SHN786436:SHT786437 SRJ786436:SRP786437 TBF786436:TBL786437 TLB786436:TLH786437 TUX786436:TVD786437 UET786436:UEZ786437 UOP786436:UOV786437 UYL786436:UYR786437 VIH786436:VIN786437 VSD786436:VSJ786437 WBZ786436:WCF786437 WLV786436:WMB786437 WVR786436:WVX786437 J851972:P851973 JF851972:JL851973 TB851972:TH851973 ACX851972:ADD851973 AMT851972:AMZ851973 AWP851972:AWV851973 BGL851972:BGR851973 BQH851972:BQN851973 CAD851972:CAJ851973 CJZ851972:CKF851973 CTV851972:CUB851973 DDR851972:DDX851973 DNN851972:DNT851973 DXJ851972:DXP851973 EHF851972:EHL851973 ERB851972:ERH851973 FAX851972:FBD851973 FKT851972:FKZ851973 FUP851972:FUV851973 GEL851972:GER851973 GOH851972:GON851973 GYD851972:GYJ851973 HHZ851972:HIF851973 HRV851972:HSB851973 IBR851972:IBX851973 ILN851972:ILT851973 IVJ851972:IVP851973 JFF851972:JFL851973 JPB851972:JPH851973 JYX851972:JZD851973 KIT851972:KIZ851973 KSP851972:KSV851973 LCL851972:LCR851973 LMH851972:LMN851973 LWD851972:LWJ851973 MFZ851972:MGF851973 MPV851972:MQB851973 MZR851972:MZX851973 NJN851972:NJT851973 NTJ851972:NTP851973 ODF851972:ODL851973 ONB851972:ONH851973 OWX851972:OXD851973 PGT851972:PGZ851973 PQP851972:PQV851973 QAL851972:QAR851973 QKH851972:QKN851973 QUD851972:QUJ851973 RDZ851972:REF851973 RNV851972:ROB851973 RXR851972:RXX851973 SHN851972:SHT851973 SRJ851972:SRP851973 TBF851972:TBL851973 TLB851972:TLH851973 TUX851972:TVD851973 UET851972:UEZ851973 UOP851972:UOV851973 UYL851972:UYR851973 VIH851972:VIN851973 VSD851972:VSJ851973 WBZ851972:WCF851973 WLV851972:WMB851973 WVR851972:WVX851973 J917508:P917509 JF917508:JL917509 TB917508:TH917509 ACX917508:ADD917509 AMT917508:AMZ917509 AWP917508:AWV917509 BGL917508:BGR917509 BQH917508:BQN917509 CAD917508:CAJ917509 CJZ917508:CKF917509 CTV917508:CUB917509 DDR917508:DDX917509 DNN917508:DNT917509 DXJ917508:DXP917509 EHF917508:EHL917509 ERB917508:ERH917509 FAX917508:FBD917509 FKT917508:FKZ917509 FUP917508:FUV917509 GEL917508:GER917509 GOH917508:GON917509 GYD917508:GYJ917509 HHZ917508:HIF917509 HRV917508:HSB917509 IBR917508:IBX917509 ILN917508:ILT917509 IVJ917508:IVP917509 JFF917508:JFL917509 JPB917508:JPH917509 JYX917508:JZD917509 KIT917508:KIZ917509 KSP917508:KSV917509 LCL917508:LCR917509 LMH917508:LMN917509 LWD917508:LWJ917509 MFZ917508:MGF917509 MPV917508:MQB917509 MZR917508:MZX917509 NJN917508:NJT917509 NTJ917508:NTP917509 ODF917508:ODL917509 ONB917508:ONH917509 OWX917508:OXD917509 PGT917508:PGZ917509 PQP917508:PQV917509 QAL917508:QAR917509 QKH917508:QKN917509 QUD917508:QUJ917509 RDZ917508:REF917509 RNV917508:ROB917509 RXR917508:RXX917509 SHN917508:SHT917509 SRJ917508:SRP917509 TBF917508:TBL917509 TLB917508:TLH917509 TUX917508:TVD917509 UET917508:UEZ917509 UOP917508:UOV917509 UYL917508:UYR917509 VIH917508:VIN917509 VSD917508:VSJ917509 WBZ917508:WCF917509 WLV917508:WMB917509 WVR917508:WVX917509 J983044:P983045 JF983044:JL983045 TB983044:TH983045 ACX983044:ADD983045 AMT983044:AMZ983045 AWP983044:AWV983045 BGL983044:BGR983045 BQH983044:BQN983045 CAD983044:CAJ983045 CJZ983044:CKF983045 CTV983044:CUB983045 DDR983044:DDX983045 DNN983044:DNT983045 DXJ983044:DXP983045 EHF983044:EHL983045 ERB983044:ERH983045 FAX983044:FBD983045 FKT983044:FKZ983045 FUP983044:FUV983045 GEL983044:GER983045 GOH983044:GON983045 GYD983044:GYJ983045 HHZ983044:HIF983045 HRV983044:HSB983045 IBR983044:IBX983045 ILN983044:ILT983045 IVJ983044:IVP983045 JFF983044:JFL983045 JPB983044:JPH983045 JYX983044:JZD983045 KIT983044:KIZ983045 KSP983044:KSV983045 LCL983044:LCR983045 LMH983044:LMN983045 LWD983044:LWJ983045 MFZ983044:MGF983045 MPV983044:MQB983045 MZR983044:MZX983045 NJN983044:NJT983045 NTJ983044:NTP983045 ODF983044:ODL983045 ONB983044:ONH983045 OWX983044:OXD983045 PGT983044:PGZ983045 PQP983044:PQV983045 QAL983044:QAR983045 QKH983044:QKN983045 QUD983044:QUJ983045 RDZ983044:REF983045 RNV983044:ROB983045 RXR983044:RXX983045 SHN983044:SHT983045 SRJ983044:SRP983045 TBF983044:TBL983045 TLB983044:TLH983045 TUX983044:TVD983045 UET983044:UEZ983045 UOP983044:UOV983045 UYL983044:UYR983045 VIH983044:VIN983045 VSD983044:VSJ983045 WBZ983044:WCF983045 WLV983044:WMB983045 WVR983044:WVX983045 G65530:L65536 JC65530:JH65536 SY65530:TD65536 ACU65530:ACZ65536 AMQ65530:AMV65536 AWM65530:AWR65536 BGI65530:BGN65536 BQE65530:BQJ65536 CAA65530:CAF65536 CJW65530:CKB65536 CTS65530:CTX65536 DDO65530:DDT65536 DNK65530:DNP65536 DXG65530:DXL65536 EHC65530:EHH65536 EQY65530:ERD65536 FAU65530:FAZ65536 FKQ65530:FKV65536 FUM65530:FUR65536 GEI65530:GEN65536 GOE65530:GOJ65536 GYA65530:GYF65536 HHW65530:HIB65536 HRS65530:HRX65536 IBO65530:IBT65536 ILK65530:ILP65536 IVG65530:IVL65536 JFC65530:JFH65536 JOY65530:JPD65536 JYU65530:JYZ65536 KIQ65530:KIV65536 KSM65530:KSR65536 LCI65530:LCN65536 LME65530:LMJ65536 LWA65530:LWF65536 MFW65530:MGB65536 MPS65530:MPX65536 MZO65530:MZT65536 NJK65530:NJP65536 NTG65530:NTL65536 ODC65530:ODH65536 OMY65530:OND65536 OWU65530:OWZ65536 PGQ65530:PGV65536 PQM65530:PQR65536 QAI65530:QAN65536 QKE65530:QKJ65536 QUA65530:QUF65536 RDW65530:REB65536 RNS65530:RNX65536 RXO65530:RXT65536 SHK65530:SHP65536 SRG65530:SRL65536 TBC65530:TBH65536 TKY65530:TLD65536 TUU65530:TUZ65536 UEQ65530:UEV65536 UOM65530:UOR65536 UYI65530:UYN65536 VIE65530:VIJ65536 VSA65530:VSF65536 WBW65530:WCB65536 WLS65530:WLX65536 WVO65530:WVT65536 G131066:L131072 JC131066:JH131072 SY131066:TD131072 ACU131066:ACZ131072 AMQ131066:AMV131072 AWM131066:AWR131072 BGI131066:BGN131072 BQE131066:BQJ131072 CAA131066:CAF131072 CJW131066:CKB131072 CTS131066:CTX131072 DDO131066:DDT131072 DNK131066:DNP131072 DXG131066:DXL131072 EHC131066:EHH131072 EQY131066:ERD131072 FAU131066:FAZ131072 FKQ131066:FKV131072 FUM131066:FUR131072 GEI131066:GEN131072 GOE131066:GOJ131072 GYA131066:GYF131072 HHW131066:HIB131072 HRS131066:HRX131072 IBO131066:IBT131072 ILK131066:ILP131072 IVG131066:IVL131072 JFC131066:JFH131072 JOY131066:JPD131072 JYU131066:JYZ131072 KIQ131066:KIV131072 KSM131066:KSR131072 LCI131066:LCN131072 LME131066:LMJ131072 LWA131066:LWF131072 MFW131066:MGB131072 MPS131066:MPX131072 MZO131066:MZT131072 NJK131066:NJP131072 NTG131066:NTL131072 ODC131066:ODH131072 OMY131066:OND131072 OWU131066:OWZ131072 PGQ131066:PGV131072 PQM131066:PQR131072 QAI131066:QAN131072 QKE131066:QKJ131072 QUA131066:QUF131072 RDW131066:REB131072 RNS131066:RNX131072 RXO131066:RXT131072 SHK131066:SHP131072 SRG131066:SRL131072 TBC131066:TBH131072 TKY131066:TLD131072 TUU131066:TUZ131072 UEQ131066:UEV131072 UOM131066:UOR131072 UYI131066:UYN131072 VIE131066:VIJ131072 VSA131066:VSF131072 WBW131066:WCB131072 WLS131066:WLX131072 WVO131066:WVT131072 G196602:L196608 JC196602:JH196608 SY196602:TD196608 ACU196602:ACZ196608 AMQ196602:AMV196608 AWM196602:AWR196608 BGI196602:BGN196608 BQE196602:BQJ196608 CAA196602:CAF196608 CJW196602:CKB196608 CTS196602:CTX196608 DDO196602:DDT196608 DNK196602:DNP196608 DXG196602:DXL196608 EHC196602:EHH196608 EQY196602:ERD196608 FAU196602:FAZ196608 FKQ196602:FKV196608 FUM196602:FUR196608 GEI196602:GEN196608 GOE196602:GOJ196608 GYA196602:GYF196608 HHW196602:HIB196608 HRS196602:HRX196608 IBO196602:IBT196608 ILK196602:ILP196608 IVG196602:IVL196608 JFC196602:JFH196608 JOY196602:JPD196608 JYU196602:JYZ196608 KIQ196602:KIV196608 KSM196602:KSR196608 LCI196602:LCN196608 LME196602:LMJ196608 LWA196602:LWF196608 MFW196602:MGB196608 MPS196602:MPX196608 MZO196602:MZT196608 NJK196602:NJP196608 NTG196602:NTL196608 ODC196602:ODH196608 OMY196602:OND196608 OWU196602:OWZ196608 PGQ196602:PGV196608 PQM196602:PQR196608 QAI196602:QAN196608 QKE196602:QKJ196608 QUA196602:QUF196608 RDW196602:REB196608 RNS196602:RNX196608 RXO196602:RXT196608 SHK196602:SHP196608 SRG196602:SRL196608 TBC196602:TBH196608 TKY196602:TLD196608 TUU196602:TUZ196608 UEQ196602:UEV196608 UOM196602:UOR196608 UYI196602:UYN196608 VIE196602:VIJ196608 VSA196602:VSF196608 WBW196602:WCB196608 WLS196602:WLX196608 WVO196602:WVT196608 G262138:L262144 JC262138:JH262144 SY262138:TD262144 ACU262138:ACZ262144 AMQ262138:AMV262144 AWM262138:AWR262144 BGI262138:BGN262144 BQE262138:BQJ262144 CAA262138:CAF262144 CJW262138:CKB262144 CTS262138:CTX262144 DDO262138:DDT262144 DNK262138:DNP262144 DXG262138:DXL262144 EHC262138:EHH262144 EQY262138:ERD262144 FAU262138:FAZ262144 FKQ262138:FKV262144 FUM262138:FUR262144 GEI262138:GEN262144 GOE262138:GOJ262144 GYA262138:GYF262144 HHW262138:HIB262144 HRS262138:HRX262144 IBO262138:IBT262144 ILK262138:ILP262144 IVG262138:IVL262144 JFC262138:JFH262144 JOY262138:JPD262144 JYU262138:JYZ262144 KIQ262138:KIV262144 KSM262138:KSR262144 LCI262138:LCN262144 LME262138:LMJ262144 LWA262138:LWF262144 MFW262138:MGB262144 MPS262138:MPX262144 MZO262138:MZT262144 NJK262138:NJP262144 NTG262138:NTL262144 ODC262138:ODH262144 OMY262138:OND262144 OWU262138:OWZ262144 PGQ262138:PGV262144 PQM262138:PQR262144 QAI262138:QAN262144 QKE262138:QKJ262144 QUA262138:QUF262144 RDW262138:REB262144 RNS262138:RNX262144 RXO262138:RXT262144 SHK262138:SHP262144 SRG262138:SRL262144 TBC262138:TBH262144 TKY262138:TLD262144 TUU262138:TUZ262144 UEQ262138:UEV262144 UOM262138:UOR262144 UYI262138:UYN262144 VIE262138:VIJ262144 VSA262138:VSF262144 WBW262138:WCB262144 WLS262138:WLX262144 WVO262138:WVT262144 G327674:L327680 JC327674:JH327680 SY327674:TD327680 ACU327674:ACZ327680 AMQ327674:AMV327680 AWM327674:AWR327680 BGI327674:BGN327680 BQE327674:BQJ327680 CAA327674:CAF327680 CJW327674:CKB327680 CTS327674:CTX327680 DDO327674:DDT327680 DNK327674:DNP327680 DXG327674:DXL327680 EHC327674:EHH327680 EQY327674:ERD327680 FAU327674:FAZ327680 FKQ327674:FKV327680 FUM327674:FUR327680 GEI327674:GEN327680 GOE327674:GOJ327680 GYA327674:GYF327680 HHW327674:HIB327680 HRS327674:HRX327680 IBO327674:IBT327680 ILK327674:ILP327680 IVG327674:IVL327680 JFC327674:JFH327680 JOY327674:JPD327680 JYU327674:JYZ327680 KIQ327674:KIV327680 KSM327674:KSR327680 LCI327674:LCN327680 LME327674:LMJ327680 LWA327674:LWF327680 MFW327674:MGB327680 MPS327674:MPX327680 MZO327674:MZT327680 NJK327674:NJP327680 NTG327674:NTL327680 ODC327674:ODH327680 OMY327674:OND327680 OWU327674:OWZ327680 PGQ327674:PGV327680 PQM327674:PQR327680 QAI327674:QAN327680 QKE327674:QKJ327680 QUA327674:QUF327680 RDW327674:REB327680 RNS327674:RNX327680 RXO327674:RXT327680 SHK327674:SHP327680 SRG327674:SRL327680 TBC327674:TBH327680 TKY327674:TLD327680 TUU327674:TUZ327680 UEQ327674:UEV327680 UOM327674:UOR327680 UYI327674:UYN327680 VIE327674:VIJ327680 VSA327674:VSF327680 WBW327674:WCB327680 WLS327674:WLX327680 WVO327674:WVT327680 G393210:L393216 JC393210:JH393216 SY393210:TD393216 ACU393210:ACZ393216 AMQ393210:AMV393216 AWM393210:AWR393216 BGI393210:BGN393216 BQE393210:BQJ393216 CAA393210:CAF393216 CJW393210:CKB393216 CTS393210:CTX393216 DDO393210:DDT393216 DNK393210:DNP393216 DXG393210:DXL393216 EHC393210:EHH393216 EQY393210:ERD393216 FAU393210:FAZ393216 FKQ393210:FKV393216 FUM393210:FUR393216 GEI393210:GEN393216 GOE393210:GOJ393216 GYA393210:GYF393216 HHW393210:HIB393216 HRS393210:HRX393216 IBO393210:IBT393216 ILK393210:ILP393216 IVG393210:IVL393216 JFC393210:JFH393216 JOY393210:JPD393216 JYU393210:JYZ393216 KIQ393210:KIV393216 KSM393210:KSR393216 LCI393210:LCN393216 LME393210:LMJ393216 LWA393210:LWF393216 MFW393210:MGB393216 MPS393210:MPX393216 MZO393210:MZT393216 NJK393210:NJP393216 NTG393210:NTL393216 ODC393210:ODH393216 OMY393210:OND393216 OWU393210:OWZ393216 PGQ393210:PGV393216 PQM393210:PQR393216 QAI393210:QAN393216 QKE393210:QKJ393216 QUA393210:QUF393216 RDW393210:REB393216 RNS393210:RNX393216 RXO393210:RXT393216 SHK393210:SHP393216 SRG393210:SRL393216 TBC393210:TBH393216 TKY393210:TLD393216 TUU393210:TUZ393216 UEQ393210:UEV393216 UOM393210:UOR393216 UYI393210:UYN393216 VIE393210:VIJ393216 VSA393210:VSF393216 WBW393210:WCB393216 WLS393210:WLX393216 WVO393210:WVT393216 G458746:L458752 JC458746:JH458752 SY458746:TD458752 ACU458746:ACZ458752 AMQ458746:AMV458752 AWM458746:AWR458752 BGI458746:BGN458752 BQE458746:BQJ458752 CAA458746:CAF458752 CJW458746:CKB458752 CTS458746:CTX458752 DDO458746:DDT458752 DNK458746:DNP458752 DXG458746:DXL458752 EHC458746:EHH458752 EQY458746:ERD458752 FAU458746:FAZ458752 FKQ458746:FKV458752 FUM458746:FUR458752 GEI458746:GEN458752 GOE458746:GOJ458752 GYA458746:GYF458752 HHW458746:HIB458752 HRS458746:HRX458752 IBO458746:IBT458752 ILK458746:ILP458752 IVG458746:IVL458752 JFC458746:JFH458752 JOY458746:JPD458752 JYU458746:JYZ458752 KIQ458746:KIV458752 KSM458746:KSR458752 LCI458746:LCN458752 LME458746:LMJ458752 LWA458746:LWF458752 MFW458746:MGB458752 MPS458746:MPX458752 MZO458746:MZT458752 NJK458746:NJP458752 NTG458746:NTL458752 ODC458746:ODH458752 OMY458746:OND458752 OWU458746:OWZ458752 PGQ458746:PGV458752 PQM458746:PQR458752 QAI458746:QAN458752 QKE458746:QKJ458752 QUA458746:QUF458752 RDW458746:REB458752 RNS458746:RNX458752 RXO458746:RXT458752 SHK458746:SHP458752 SRG458746:SRL458752 TBC458746:TBH458752 TKY458746:TLD458752 TUU458746:TUZ458752 UEQ458746:UEV458752 UOM458746:UOR458752 UYI458746:UYN458752 VIE458746:VIJ458752 VSA458746:VSF458752 WBW458746:WCB458752 WLS458746:WLX458752 WVO458746:WVT458752 G524282:L524288 JC524282:JH524288 SY524282:TD524288 ACU524282:ACZ524288 AMQ524282:AMV524288 AWM524282:AWR524288 BGI524282:BGN524288 BQE524282:BQJ524288 CAA524282:CAF524288 CJW524282:CKB524288 CTS524282:CTX524288 DDO524282:DDT524288 DNK524282:DNP524288 DXG524282:DXL524288 EHC524282:EHH524288 EQY524282:ERD524288 FAU524282:FAZ524288 FKQ524282:FKV524288 FUM524282:FUR524288 GEI524282:GEN524288 GOE524282:GOJ524288 GYA524282:GYF524288 HHW524282:HIB524288 HRS524282:HRX524288 IBO524282:IBT524288 ILK524282:ILP524288 IVG524282:IVL524288 JFC524282:JFH524288 JOY524282:JPD524288 JYU524282:JYZ524288 KIQ524282:KIV524288 KSM524282:KSR524288 LCI524282:LCN524288 LME524282:LMJ524288 LWA524282:LWF524288 MFW524282:MGB524288 MPS524282:MPX524288 MZO524282:MZT524288 NJK524282:NJP524288 NTG524282:NTL524288 ODC524282:ODH524288 OMY524282:OND524288 OWU524282:OWZ524288 PGQ524282:PGV524288 PQM524282:PQR524288 QAI524282:QAN524288 QKE524282:QKJ524288 QUA524282:QUF524288 RDW524282:REB524288 RNS524282:RNX524288 RXO524282:RXT524288 SHK524282:SHP524288 SRG524282:SRL524288 TBC524282:TBH524288 TKY524282:TLD524288 TUU524282:TUZ524288 UEQ524282:UEV524288 UOM524282:UOR524288 UYI524282:UYN524288 VIE524282:VIJ524288 VSA524282:VSF524288 WBW524282:WCB524288 WLS524282:WLX524288 WVO524282:WVT524288 G589818:L589824 JC589818:JH589824 SY589818:TD589824 ACU589818:ACZ589824 AMQ589818:AMV589824 AWM589818:AWR589824 BGI589818:BGN589824 BQE589818:BQJ589824 CAA589818:CAF589824 CJW589818:CKB589824 CTS589818:CTX589824 DDO589818:DDT589824 DNK589818:DNP589824 DXG589818:DXL589824 EHC589818:EHH589824 EQY589818:ERD589824 FAU589818:FAZ589824 FKQ589818:FKV589824 FUM589818:FUR589824 GEI589818:GEN589824 GOE589818:GOJ589824 GYA589818:GYF589824 HHW589818:HIB589824 HRS589818:HRX589824 IBO589818:IBT589824 ILK589818:ILP589824 IVG589818:IVL589824 JFC589818:JFH589824 JOY589818:JPD589824 JYU589818:JYZ589824 KIQ589818:KIV589824 KSM589818:KSR589824 LCI589818:LCN589824 LME589818:LMJ589824 LWA589818:LWF589824 MFW589818:MGB589824 MPS589818:MPX589824 MZO589818:MZT589824 NJK589818:NJP589824 NTG589818:NTL589824 ODC589818:ODH589824 OMY589818:OND589824 OWU589818:OWZ589824 PGQ589818:PGV589824 PQM589818:PQR589824 QAI589818:QAN589824 QKE589818:QKJ589824 QUA589818:QUF589824 RDW589818:REB589824 RNS589818:RNX589824 RXO589818:RXT589824 SHK589818:SHP589824 SRG589818:SRL589824 TBC589818:TBH589824 TKY589818:TLD589824 TUU589818:TUZ589824 UEQ589818:UEV589824 UOM589818:UOR589824 UYI589818:UYN589824 VIE589818:VIJ589824 VSA589818:VSF589824 WBW589818:WCB589824 WLS589818:WLX589824 WVO589818:WVT589824 G655354:L655360 JC655354:JH655360 SY655354:TD655360 ACU655354:ACZ655360 AMQ655354:AMV655360 AWM655354:AWR655360 BGI655354:BGN655360 BQE655354:BQJ655360 CAA655354:CAF655360 CJW655354:CKB655360 CTS655354:CTX655360 DDO655354:DDT655360 DNK655354:DNP655360 DXG655354:DXL655360 EHC655354:EHH655360 EQY655354:ERD655360 FAU655354:FAZ655360 FKQ655354:FKV655360 FUM655354:FUR655360 GEI655354:GEN655360 GOE655354:GOJ655360 GYA655354:GYF655360 HHW655354:HIB655360 HRS655354:HRX655360 IBO655354:IBT655360 ILK655354:ILP655360 IVG655354:IVL655360 JFC655354:JFH655360 JOY655354:JPD655360 JYU655354:JYZ655360 KIQ655354:KIV655360 KSM655354:KSR655360 LCI655354:LCN655360 LME655354:LMJ655360 LWA655354:LWF655360 MFW655354:MGB655360 MPS655354:MPX655360 MZO655354:MZT655360 NJK655354:NJP655360 NTG655354:NTL655360 ODC655354:ODH655360 OMY655354:OND655360 OWU655354:OWZ655360 PGQ655354:PGV655360 PQM655354:PQR655360 QAI655354:QAN655360 QKE655354:QKJ655360 QUA655354:QUF655360 RDW655354:REB655360 RNS655354:RNX655360 RXO655354:RXT655360 SHK655354:SHP655360 SRG655354:SRL655360 TBC655354:TBH655360 TKY655354:TLD655360 TUU655354:TUZ655360 UEQ655354:UEV655360 UOM655354:UOR655360 UYI655354:UYN655360 VIE655354:VIJ655360 VSA655354:VSF655360 WBW655354:WCB655360 WLS655354:WLX655360 WVO655354:WVT655360 G720890:L720896 JC720890:JH720896 SY720890:TD720896 ACU720890:ACZ720896 AMQ720890:AMV720896 AWM720890:AWR720896 BGI720890:BGN720896 BQE720890:BQJ720896 CAA720890:CAF720896 CJW720890:CKB720896 CTS720890:CTX720896 DDO720890:DDT720896 DNK720890:DNP720896 DXG720890:DXL720896 EHC720890:EHH720896 EQY720890:ERD720896 FAU720890:FAZ720896 FKQ720890:FKV720896 FUM720890:FUR720896 GEI720890:GEN720896 GOE720890:GOJ720896 GYA720890:GYF720896 HHW720890:HIB720896 HRS720890:HRX720896 IBO720890:IBT720896 ILK720890:ILP720896 IVG720890:IVL720896 JFC720890:JFH720896 JOY720890:JPD720896 JYU720890:JYZ720896 KIQ720890:KIV720896 KSM720890:KSR720896 LCI720890:LCN720896 LME720890:LMJ720896 LWA720890:LWF720896 MFW720890:MGB720896 MPS720890:MPX720896 MZO720890:MZT720896 NJK720890:NJP720896 NTG720890:NTL720896 ODC720890:ODH720896 OMY720890:OND720896 OWU720890:OWZ720896 PGQ720890:PGV720896 PQM720890:PQR720896 QAI720890:QAN720896 QKE720890:QKJ720896 QUA720890:QUF720896 RDW720890:REB720896 RNS720890:RNX720896 RXO720890:RXT720896 SHK720890:SHP720896 SRG720890:SRL720896 TBC720890:TBH720896 TKY720890:TLD720896 TUU720890:TUZ720896 UEQ720890:UEV720896 UOM720890:UOR720896 UYI720890:UYN720896 VIE720890:VIJ720896 VSA720890:VSF720896 WBW720890:WCB720896 WLS720890:WLX720896 WVO720890:WVT720896 G786426:L786432 JC786426:JH786432 SY786426:TD786432 ACU786426:ACZ786432 AMQ786426:AMV786432 AWM786426:AWR786432 BGI786426:BGN786432 BQE786426:BQJ786432 CAA786426:CAF786432 CJW786426:CKB786432 CTS786426:CTX786432 DDO786426:DDT786432 DNK786426:DNP786432 DXG786426:DXL786432 EHC786426:EHH786432 EQY786426:ERD786432 FAU786426:FAZ786432 FKQ786426:FKV786432 FUM786426:FUR786432 GEI786426:GEN786432 GOE786426:GOJ786432 GYA786426:GYF786432 HHW786426:HIB786432 HRS786426:HRX786432 IBO786426:IBT786432 ILK786426:ILP786432 IVG786426:IVL786432 JFC786426:JFH786432 JOY786426:JPD786432 JYU786426:JYZ786432 KIQ786426:KIV786432 KSM786426:KSR786432 LCI786426:LCN786432 LME786426:LMJ786432 LWA786426:LWF786432 MFW786426:MGB786432 MPS786426:MPX786432 MZO786426:MZT786432 NJK786426:NJP786432 NTG786426:NTL786432 ODC786426:ODH786432 OMY786426:OND786432 OWU786426:OWZ786432 PGQ786426:PGV786432 PQM786426:PQR786432 QAI786426:QAN786432 QKE786426:QKJ786432 QUA786426:QUF786432 RDW786426:REB786432 RNS786426:RNX786432 RXO786426:RXT786432 SHK786426:SHP786432 SRG786426:SRL786432 TBC786426:TBH786432 TKY786426:TLD786432 TUU786426:TUZ786432 UEQ786426:UEV786432 UOM786426:UOR786432 UYI786426:UYN786432 VIE786426:VIJ786432 VSA786426:VSF786432 WBW786426:WCB786432 WLS786426:WLX786432 WVO786426:WVT786432 G851962:L851968 JC851962:JH851968 SY851962:TD851968 ACU851962:ACZ851968 AMQ851962:AMV851968 AWM851962:AWR851968 BGI851962:BGN851968 BQE851962:BQJ851968 CAA851962:CAF851968 CJW851962:CKB851968 CTS851962:CTX851968 DDO851962:DDT851968 DNK851962:DNP851968 DXG851962:DXL851968 EHC851962:EHH851968 EQY851962:ERD851968 FAU851962:FAZ851968 FKQ851962:FKV851968 FUM851962:FUR851968 GEI851962:GEN851968 GOE851962:GOJ851968 GYA851962:GYF851968 HHW851962:HIB851968 HRS851962:HRX851968 IBO851962:IBT851968 ILK851962:ILP851968 IVG851962:IVL851968 JFC851962:JFH851968 JOY851962:JPD851968 JYU851962:JYZ851968 KIQ851962:KIV851968 KSM851962:KSR851968 LCI851962:LCN851968 LME851962:LMJ851968 LWA851962:LWF851968 MFW851962:MGB851968 MPS851962:MPX851968 MZO851962:MZT851968 NJK851962:NJP851968 NTG851962:NTL851968 ODC851962:ODH851968 OMY851962:OND851968 OWU851962:OWZ851968 PGQ851962:PGV851968 PQM851962:PQR851968 QAI851962:QAN851968 QKE851962:QKJ851968 QUA851962:QUF851968 RDW851962:REB851968 RNS851962:RNX851968 RXO851962:RXT851968 SHK851962:SHP851968 SRG851962:SRL851968 TBC851962:TBH851968 TKY851962:TLD851968 TUU851962:TUZ851968 UEQ851962:UEV851968 UOM851962:UOR851968 UYI851962:UYN851968 VIE851962:VIJ851968 VSA851962:VSF851968 WBW851962:WCB851968 WLS851962:WLX851968 WVO851962:WVT851968 G917498:L917504 JC917498:JH917504 SY917498:TD917504 ACU917498:ACZ917504 AMQ917498:AMV917504 AWM917498:AWR917504 BGI917498:BGN917504 BQE917498:BQJ917504 CAA917498:CAF917504 CJW917498:CKB917504 CTS917498:CTX917504 DDO917498:DDT917504 DNK917498:DNP917504 DXG917498:DXL917504 EHC917498:EHH917504 EQY917498:ERD917504 FAU917498:FAZ917504 FKQ917498:FKV917504 FUM917498:FUR917504 GEI917498:GEN917504 GOE917498:GOJ917504 GYA917498:GYF917504 HHW917498:HIB917504 HRS917498:HRX917504 IBO917498:IBT917504 ILK917498:ILP917504 IVG917498:IVL917504 JFC917498:JFH917504 JOY917498:JPD917504 JYU917498:JYZ917504 KIQ917498:KIV917504 KSM917498:KSR917504 LCI917498:LCN917504 LME917498:LMJ917504 LWA917498:LWF917504 MFW917498:MGB917504 MPS917498:MPX917504 MZO917498:MZT917504 NJK917498:NJP917504 NTG917498:NTL917504 ODC917498:ODH917504 OMY917498:OND917504 OWU917498:OWZ917504 PGQ917498:PGV917504 PQM917498:PQR917504 QAI917498:QAN917504 QKE917498:QKJ917504 QUA917498:QUF917504 RDW917498:REB917504 RNS917498:RNX917504 RXO917498:RXT917504 SHK917498:SHP917504 SRG917498:SRL917504 TBC917498:TBH917504 TKY917498:TLD917504 TUU917498:TUZ917504 UEQ917498:UEV917504 UOM917498:UOR917504 UYI917498:UYN917504 VIE917498:VIJ917504 VSA917498:VSF917504 WBW917498:WCB917504 WLS917498:WLX917504 WVO917498:WVT917504 G983034:L983040 JC983034:JH983040 SY983034:TD983040 ACU983034:ACZ983040 AMQ983034:AMV983040 AWM983034:AWR983040 BGI983034:BGN983040 BQE983034:BQJ983040 CAA983034:CAF983040 CJW983034:CKB983040 CTS983034:CTX983040 DDO983034:DDT983040 DNK983034:DNP983040 DXG983034:DXL983040 EHC983034:EHH983040 EQY983034:ERD983040 FAU983034:FAZ983040 FKQ983034:FKV983040 FUM983034:FUR983040 GEI983034:GEN983040 GOE983034:GOJ983040 GYA983034:GYF983040 HHW983034:HIB983040 HRS983034:HRX983040 IBO983034:IBT983040 ILK983034:ILP983040 IVG983034:IVL983040 JFC983034:JFH983040 JOY983034:JPD983040 JYU983034:JYZ983040 KIQ983034:KIV983040 KSM983034:KSR983040 LCI983034:LCN983040 LME983034:LMJ983040 LWA983034:LWF983040 MFW983034:MGB983040 MPS983034:MPX983040 MZO983034:MZT983040 NJK983034:NJP983040 NTG983034:NTL983040 ODC983034:ODH983040 OMY983034:OND983040 OWU983034:OWZ983040 PGQ983034:PGV983040 PQM983034:PQR983040 QAI983034:QAN983040 QKE983034:QKJ983040 QUA983034:QUF983040 RDW983034:REB983040 RNS983034:RNX983040 RXO983034:RXT983040 SHK983034:SHP983040 SRG983034:SRL983040 TBC983034:TBH983040 TKY983034:TLD983040 TUU983034:TUZ983040 UEQ983034:UEV983040 UOM983034:UOR983040 UYI983034:UYN983040 VIE983034:VIJ983040 VSA983034:VSF983040 WBW983034:WCB983040 WLS983034:WLX983040 WVO983034:WVT983040 T65531:Z65536 JP65531:JV65536 TL65531:TR65536 ADH65531:ADN65536 AND65531:ANJ65536 AWZ65531:AXF65536 BGV65531:BHB65536 BQR65531:BQX65536 CAN65531:CAT65536 CKJ65531:CKP65536 CUF65531:CUL65536 DEB65531:DEH65536 DNX65531:DOD65536 DXT65531:DXZ65536 EHP65531:EHV65536 ERL65531:ERR65536 FBH65531:FBN65536 FLD65531:FLJ65536 FUZ65531:FVF65536 GEV65531:GFB65536 GOR65531:GOX65536 GYN65531:GYT65536 HIJ65531:HIP65536 HSF65531:HSL65536 ICB65531:ICH65536 ILX65531:IMD65536 IVT65531:IVZ65536 JFP65531:JFV65536 JPL65531:JPR65536 JZH65531:JZN65536 KJD65531:KJJ65536 KSZ65531:KTF65536 LCV65531:LDB65536 LMR65531:LMX65536 LWN65531:LWT65536 MGJ65531:MGP65536 MQF65531:MQL65536 NAB65531:NAH65536 NJX65531:NKD65536 NTT65531:NTZ65536 ODP65531:ODV65536 ONL65531:ONR65536 OXH65531:OXN65536 PHD65531:PHJ65536 PQZ65531:PRF65536 QAV65531:QBB65536 QKR65531:QKX65536 QUN65531:QUT65536 REJ65531:REP65536 ROF65531:ROL65536 RYB65531:RYH65536 SHX65531:SID65536 SRT65531:SRZ65536 TBP65531:TBV65536 TLL65531:TLR65536 TVH65531:TVN65536 UFD65531:UFJ65536 UOZ65531:UPF65536 UYV65531:UZB65536 VIR65531:VIX65536 VSN65531:VST65536 WCJ65531:WCP65536 WMF65531:WML65536 WWB65531:WWH65536 T131067:Z131072 JP131067:JV131072 TL131067:TR131072 ADH131067:ADN131072 AND131067:ANJ131072 AWZ131067:AXF131072 BGV131067:BHB131072 BQR131067:BQX131072 CAN131067:CAT131072 CKJ131067:CKP131072 CUF131067:CUL131072 DEB131067:DEH131072 DNX131067:DOD131072 DXT131067:DXZ131072 EHP131067:EHV131072 ERL131067:ERR131072 FBH131067:FBN131072 FLD131067:FLJ131072 FUZ131067:FVF131072 GEV131067:GFB131072 GOR131067:GOX131072 GYN131067:GYT131072 HIJ131067:HIP131072 HSF131067:HSL131072 ICB131067:ICH131072 ILX131067:IMD131072 IVT131067:IVZ131072 JFP131067:JFV131072 JPL131067:JPR131072 JZH131067:JZN131072 KJD131067:KJJ131072 KSZ131067:KTF131072 LCV131067:LDB131072 LMR131067:LMX131072 LWN131067:LWT131072 MGJ131067:MGP131072 MQF131067:MQL131072 NAB131067:NAH131072 NJX131067:NKD131072 NTT131067:NTZ131072 ODP131067:ODV131072 ONL131067:ONR131072 OXH131067:OXN131072 PHD131067:PHJ131072 PQZ131067:PRF131072 QAV131067:QBB131072 QKR131067:QKX131072 QUN131067:QUT131072 REJ131067:REP131072 ROF131067:ROL131072 RYB131067:RYH131072 SHX131067:SID131072 SRT131067:SRZ131072 TBP131067:TBV131072 TLL131067:TLR131072 TVH131067:TVN131072 UFD131067:UFJ131072 UOZ131067:UPF131072 UYV131067:UZB131072 VIR131067:VIX131072 VSN131067:VST131072 WCJ131067:WCP131072 WMF131067:WML131072 WWB131067:WWH131072 T196603:Z196608 JP196603:JV196608 TL196603:TR196608 ADH196603:ADN196608 AND196603:ANJ196608 AWZ196603:AXF196608 BGV196603:BHB196608 BQR196603:BQX196608 CAN196603:CAT196608 CKJ196603:CKP196608 CUF196603:CUL196608 DEB196603:DEH196608 DNX196603:DOD196608 DXT196603:DXZ196608 EHP196603:EHV196608 ERL196603:ERR196608 FBH196603:FBN196608 FLD196603:FLJ196608 FUZ196603:FVF196608 GEV196603:GFB196608 GOR196603:GOX196608 GYN196603:GYT196608 HIJ196603:HIP196608 HSF196603:HSL196608 ICB196603:ICH196608 ILX196603:IMD196608 IVT196603:IVZ196608 JFP196603:JFV196608 JPL196603:JPR196608 JZH196603:JZN196608 KJD196603:KJJ196608 KSZ196603:KTF196608 LCV196603:LDB196608 LMR196603:LMX196608 LWN196603:LWT196608 MGJ196603:MGP196608 MQF196603:MQL196608 NAB196603:NAH196608 NJX196603:NKD196608 NTT196603:NTZ196608 ODP196603:ODV196608 ONL196603:ONR196608 OXH196603:OXN196608 PHD196603:PHJ196608 PQZ196603:PRF196608 QAV196603:QBB196608 QKR196603:QKX196608 QUN196603:QUT196608 REJ196603:REP196608 ROF196603:ROL196608 RYB196603:RYH196608 SHX196603:SID196608 SRT196603:SRZ196608 TBP196603:TBV196608 TLL196603:TLR196608 TVH196603:TVN196608 UFD196603:UFJ196608 UOZ196603:UPF196608 UYV196603:UZB196608 VIR196603:VIX196608 VSN196603:VST196608 WCJ196603:WCP196608 WMF196603:WML196608 WWB196603:WWH196608 T262139:Z262144 JP262139:JV262144 TL262139:TR262144 ADH262139:ADN262144 AND262139:ANJ262144 AWZ262139:AXF262144 BGV262139:BHB262144 BQR262139:BQX262144 CAN262139:CAT262144 CKJ262139:CKP262144 CUF262139:CUL262144 DEB262139:DEH262144 DNX262139:DOD262144 DXT262139:DXZ262144 EHP262139:EHV262144 ERL262139:ERR262144 FBH262139:FBN262144 FLD262139:FLJ262144 FUZ262139:FVF262144 GEV262139:GFB262144 GOR262139:GOX262144 GYN262139:GYT262144 HIJ262139:HIP262144 HSF262139:HSL262144 ICB262139:ICH262144 ILX262139:IMD262144 IVT262139:IVZ262144 JFP262139:JFV262144 JPL262139:JPR262144 JZH262139:JZN262144 KJD262139:KJJ262144 KSZ262139:KTF262144 LCV262139:LDB262144 LMR262139:LMX262144 LWN262139:LWT262144 MGJ262139:MGP262144 MQF262139:MQL262144 NAB262139:NAH262144 NJX262139:NKD262144 NTT262139:NTZ262144 ODP262139:ODV262144 ONL262139:ONR262144 OXH262139:OXN262144 PHD262139:PHJ262144 PQZ262139:PRF262144 QAV262139:QBB262144 QKR262139:QKX262144 QUN262139:QUT262144 REJ262139:REP262144 ROF262139:ROL262144 RYB262139:RYH262144 SHX262139:SID262144 SRT262139:SRZ262144 TBP262139:TBV262144 TLL262139:TLR262144 TVH262139:TVN262144 UFD262139:UFJ262144 UOZ262139:UPF262144 UYV262139:UZB262144 VIR262139:VIX262144 VSN262139:VST262144 WCJ262139:WCP262144 WMF262139:WML262144 WWB262139:WWH262144 T327675:Z327680 JP327675:JV327680 TL327675:TR327680 ADH327675:ADN327680 AND327675:ANJ327680 AWZ327675:AXF327680 BGV327675:BHB327680 BQR327675:BQX327680 CAN327675:CAT327680 CKJ327675:CKP327680 CUF327675:CUL327680 DEB327675:DEH327680 DNX327675:DOD327680 DXT327675:DXZ327680 EHP327675:EHV327680 ERL327675:ERR327680 FBH327675:FBN327680 FLD327675:FLJ327680 FUZ327675:FVF327680 GEV327675:GFB327680 GOR327675:GOX327680 GYN327675:GYT327680 HIJ327675:HIP327680 HSF327675:HSL327680 ICB327675:ICH327680 ILX327675:IMD327680 IVT327675:IVZ327680 JFP327675:JFV327680 JPL327675:JPR327680 JZH327675:JZN327680 KJD327675:KJJ327680 KSZ327675:KTF327680 LCV327675:LDB327680 LMR327675:LMX327680 LWN327675:LWT327680 MGJ327675:MGP327680 MQF327675:MQL327680 NAB327675:NAH327680 NJX327675:NKD327680 NTT327675:NTZ327680 ODP327675:ODV327680 ONL327675:ONR327680 OXH327675:OXN327680 PHD327675:PHJ327680 PQZ327675:PRF327680 QAV327675:QBB327680 QKR327675:QKX327680 QUN327675:QUT327680 REJ327675:REP327680 ROF327675:ROL327680 RYB327675:RYH327680 SHX327675:SID327680 SRT327675:SRZ327680 TBP327675:TBV327680 TLL327675:TLR327680 TVH327675:TVN327680 UFD327675:UFJ327680 UOZ327675:UPF327680 UYV327675:UZB327680 VIR327675:VIX327680 VSN327675:VST327680 WCJ327675:WCP327680 WMF327675:WML327680 WWB327675:WWH327680 T393211:Z393216 JP393211:JV393216 TL393211:TR393216 ADH393211:ADN393216 AND393211:ANJ393216 AWZ393211:AXF393216 BGV393211:BHB393216 BQR393211:BQX393216 CAN393211:CAT393216 CKJ393211:CKP393216 CUF393211:CUL393216 DEB393211:DEH393216 DNX393211:DOD393216 DXT393211:DXZ393216 EHP393211:EHV393216 ERL393211:ERR393216 FBH393211:FBN393216 FLD393211:FLJ393216 FUZ393211:FVF393216 GEV393211:GFB393216 GOR393211:GOX393216 GYN393211:GYT393216 HIJ393211:HIP393216 HSF393211:HSL393216 ICB393211:ICH393216 ILX393211:IMD393216 IVT393211:IVZ393216 JFP393211:JFV393216 JPL393211:JPR393216 JZH393211:JZN393216 KJD393211:KJJ393216 KSZ393211:KTF393216 LCV393211:LDB393216 LMR393211:LMX393216 LWN393211:LWT393216 MGJ393211:MGP393216 MQF393211:MQL393216 NAB393211:NAH393216 NJX393211:NKD393216 NTT393211:NTZ393216 ODP393211:ODV393216 ONL393211:ONR393216 OXH393211:OXN393216 PHD393211:PHJ393216 PQZ393211:PRF393216 QAV393211:QBB393216 QKR393211:QKX393216 QUN393211:QUT393216 REJ393211:REP393216 ROF393211:ROL393216 RYB393211:RYH393216 SHX393211:SID393216 SRT393211:SRZ393216 TBP393211:TBV393216 TLL393211:TLR393216 TVH393211:TVN393216 UFD393211:UFJ393216 UOZ393211:UPF393216 UYV393211:UZB393216 VIR393211:VIX393216 VSN393211:VST393216 WCJ393211:WCP393216 WMF393211:WML393216 WWB393211:WWH393216 T458747:Z458752 JP458747:JV458752 TL458747:TR458752 ADH458747:ADN458752 AND458747:ANJ458752 AWZ458747:AXF458752 BGV458747:BHB458752 BQR458747:BQX458752 CAN458747:CAT458752 CKJ458747:CKP458752 CUF458747:CUL458752 DEB458747:DEH458752 DNX458747:DOD458752 DXT458747:DXZ458752 EHP458747:EHV458752 ERL458747:ERR458752 FBH458747:FBN458752 FLD458747:FLJ458752 FUZ458747:FVF458752 GEV458747:GFB458752 GOR458747:GOX458752 GYN458747:GYT458752 HIJ458747:HIP458752 HSF458747:HSL458752 ICB458747:ICH458752 ILX458747:IMD458752 IVT458747:IVZ458752 JFP458747:JFV458752 JPL458747:JPR458752 JZH458747:JZN458752 KJD458747:KJJ458752 KSZ458747:KTF458752 LCV458747:LDB458752 LMR458747:LMX458752 LWN458747:LWT458752 MGJ458747:MGP458752 MQF458747:MQL458752 NAB458747:NAH458752 NJX458747:NKD458752 NTT458747:NTZ458752 ODP458747:ODV458752 ONL458747:ONR458752 OXH458747:OXN458752 PHD458747:PHJ458752 PQZ458747:PRF458752 QAV458747:QBB458752 QKR458747:QKX458752 QUN458747:QUT458752 REJ458747:REP458752 ROF458747:ROL458752 RYB458747:RYH458752 SHX458747:SID458752 SRT458747:SRZ458752 TBP458747:TBV458752 TLL458747:TLR458752 TVH458747:TVN458752 UFD458747:UFJ458752 UOZ458747:UPF458752 UYV458747:UZB458752 VIR458747:VIX458752 VSN458747:VST458752 WCJ458747:WCP458752 WMF458747:WML458752 WWB458747:WWH458752 T524283:Z524288 JP524283:JV524288 TL524283:TR524288 ADH524283:ADN524288 AND524283:ANJ524288 AWZ524283:AXF524288 BGV524283:BHB524288 BQR524283:BQX524288 CAN524283:CAT524288 CKJ524283:CKP524288 CUF524283:CUL524288 DEB524283:DEH524288 DNX524283:DOD524288 DXT524283:DXZ524288 EHP524283:EHV524288 ERL524283:ERR524288 FBH524283:FBN524288 FLD524283:FLJ524288 FUZ524283:FVF524288 GEV524283:GFB524288 GOR524283:GOX524288 GYN524283:GYT524288 HIJ524283:HIP524288 HSF524283:HSL524288 ICB524283:ICH524288 ILX524283:IMD524288 IVT524283:IVZ524288 JFP524283:JFV524288 JPL524283:JPR524288 JZH524283:JZN524288 KJD524283:KJJ524288 KSZ524283:KTF524288 LCV524283:LDB524288 LMR524283:LMX524288 LWN524283:LWT524288 MGJ524283:MGP524288 MQF524283:MQL524288 NAB524283:NAH524288 NJX524283:NKD524288 NTT524283:NTZ524288 ODP524283:ODV524288 ONL524283:ONR524288 OXH524283:OXN524288 PHD524283:PHJ524288 PQZ524283:PRF524288 QAV524283:QBB524288 QKR524283:QKX524288 QUN524283:QUT524288 REJ524283:REP524288 ROF524283:ROL524288 RYB524283:RYH524288 SHX524283:SID524288 SRT524283:SRZ524288 TBP524283:TBV524288 TLL524283:TLR524288 TVH524283:TVN524288 UFD524283:UFJ524288 UOZ524283:UPF524288 UYV524283:UZB524288 VIR524283:VIX524288 VSN524283:VST524288 WCJ524283:WCP524288 WMF524283:WML524288 WWB524283:WWH524288 T589819:Z589824 JP589819:JV589824 TL589819:TR589824 ADH589819:ADN589824 AND589819:ANJ589824 AWZ589819:AXF589824 BGV589819:BHB589824 BQR589819:BQX589824 CAN589819:CAT589824 CKJ589819:CKP589824 CUF589819:CUL589824 DEB589819:DEH589824 DNX589819:DOD589824 DXT589819:DXZ589824 EHP589819:EHV589824 ERL589819:ERR589824 FBH589819:FBN589824 FLD589819:FLJ589824 FUZ589819:FVF589824 GEV589819:GFB589824 GOR589819:GOX589824 GYN589819:GYT589824 HIJ589819:HIP589824 HSF589819:HSL589824 ICB589819:ICH589824 ILX589819:IMD589824 IVT589819:IVZ589824 JFP589819:JFV589824 JPL589819:JPR589824 JZH589819:JZN589824 KJD589819:KJJ589824 KSZ589819:KTF589824 LCV589819:LDB589824 LMR589819:LMX589824 LWN589819:LWT589824 MGJ589819:MGP589824 MQF589819:MQL589824 NAB589819:NAH589824 NJX589819:NKD589824 NTT589819:NTZ589824 ODP589819:ODV589824 ONL589819:ONR589824 OXH589819:OXN589824 PHD589819:PHJ589824 PQZ589819:PRF589824 QAV589819:QBB589824 QKR589819:QKX589824 QUN589819:QUT589824 REJ589819:REP589824 ROF589819:ROL589824 RYB589819:RYH589824 SHX589819:SID589824 SRT589819:SRZ589824 TBP589819:TBV589824 TLL589819:TLR589824 TVH589819:TVN589824 UFD589819:UFJ589824 UOZ589819:UPF589824 UYV589819:UZB589824 VIR589819:VIX589824 VSN589819:VST589824 WCJ589819:WCP589824 WMF589819:WML589824 WWB589819:WWH589824 T655355:Z655360 JP655355:JV655360 TL655355:TR655360 ADH655355:ADN655360 AND655355:ANJ655360 AWZ655355:AXF655360 BGV655355:BHB655360 BQR655355:BQX655360 CAN655355:CAT655360 CKJ655355:CKP655360 CUF655355:CUL655360 DEB655355:DEH655360 DNX655355:DOD655360 DXT655355:DXZ655360 EHP655355:EHV655360 ERL655355:ERR655360 FBH655355:FBN655360 FLD655355:FLJ655360 FUZ655355:FVF655360 GEV655355:GFB655360 GOR655355:GOX655360 GYN655355:GYT655360 HIJ655355:HIP655360 HSF655355:HSL655360 ICB655355:ICH655360 ILX655355:IMD655360 IVT655355:IVZ655360 JFP655355:JFV655360 JPL655355:JPR655360 JZH655355:JZN655360 KJD655355:KJJ655360 KSZ655355:KTF655360 LCV655355:LDB655360 LMR655355:LMX655360 LWN655355:LWT655360 MGJ655355:MGP655360 MQF655355:MQL655360 NAB655355:NAH655360 NJX655355:NKD655360 NTT655355:NTZ655360 ODP655355:ODV655360 ONL655355:ONR655360 OXH655355:OXN655360 PHD655355:PHJ655360 PQZ655355:PRF655360 QAV655355:QBB655360 QKR655355:QKX655360 QUN655355:QUT655360 REJ655355:REP655360 ROF655355:ROL655360 RYB655355:RYH655360 SHX655355:SID655360 SRT655355:SRZ655360 TBP655355:TBV655360 TLL655355:TLR655360 TVH655355:TVN655360 UFD655355:UFJ655360 UOZ655355:UPF655360 UYV655355:UZB655360 VIR655355:VIX655360 VSN655355:VST655360 WCJ655355:WCP655360 WMF655355:WML655360 WWB655355:WWH655360 T720891:Z720896 JP720891:JV720896 TL720891:TR720896 ADH720891:ADN720896 AND720891:ANJ720896 AWZ720891:AXF720896 BGV720891:BHB720896 BQR720891:BQX720896 CAN720891:CAT720896 CKJ720891:CKP720896 CUF720891:CUL720896 DEB720891:DEH720896 DNX720891:DOD720896 DXT720891:DXZ720896 EHP720891:EHV720896 ERL720891:ERR720896 FBH720891:FBN720896 FLD720891:FLJ720896 FUZ720891:FVF720896 GEV720891:GFB720896 GOR720891:GOX720896 GYN720891:GYT720896 HIJ720891:HIP720896 HSF720891:HSL720896 ICB720891:ICH720896 ILX720891:IMD720896 IVT720891:IVZ720896 JFP720891:JFV720896 JPL720891:JPR720896 JZH720891:JZN720896 KJD720891:KJJ720896 KSZ720891:KTF720896 LCV720891:LDB720896 LMR720891:LMX720896 LWN720891:LWT720896 MGJ720891:MGP720896 MQF720891:MQL720896 NAB720891:NAH720896 NJX720891:NKD720896 NTT720891:NTZ720896 ODP720891:ODV720896 ONL720891:ONR720896 OXH720891:OXN720896 PHD720891:PHJ720896 PQZ720891:PRF720896 QAV720891:QBB720896 QKR720891:QKX720896 QUN720891:QUT720896 REJ720891:REP720896 ROF720891:ROL720896 RYB720891:RYH720896 SHX720891:SID720896 SRT720891:SRZ720896 TBP720891:TBV720896 TLL720891:TLR720896 TVH720891:TVN720896 UFD720891:UFJ720896 UOZ720891:UPF720896 UYV720891:UZB720896 VIR720891:VIX720896 VSN720891:VST720896 WCJ720891:WCP720896 WMF720891:WML720896 WWB720891:WWH720896 T786427:Z786432 JP786427:JV786432 TL786427:TR786432 ADH786427:ADN786432 AND786427:ANJ786432 AWZ786427:AXF786432 BGV786427:BHB786432 BQR786427:BQX786432 CAN786427:CAT786432 CKJ786427:CKP786432 CUF786427:CUL786432 DEB786427:DEH786432 DNX786427:DOD786432 DXT786427:DXZ786432 EHP786427:EHV786432 ERL786427:ERR786432 FBH786427:FBN786432 FLD786427:FLJ786432 FUZ786427:FVF786432 GEV786427:GFB786432 GOR786427:GOX786432 GYN786427:GYT786432 HIJ786427:HIP786432 HSF786427:HSL786432 ICB786427:ICH786432 ILX786427:IMD786432 IVT786427:IVZ786432 JFP786427:JFV786432 JPL786427:JPR786432 JZH786427:JZN786432 KJD786427:KJJ786432 KSZ786427:KTF786432 LCV786427:LDB786432 LMR786427:LMX786432 LWN786427:LWT786432 MGJ786427:MGP786432 MQF786427:MQL786432 NAB786427:NAH786432 NJX786427:NKD786432 NTT786427:NTZ786432 ODP786427:ODV786432 ONL786427:ONR786432 OXH786427:OXN786432 PHD786427:PHJ786432 PQZ786427:PRF786432 QAV786427:QBB786432 QKR786427:QKX786432 QUN786427:QUT786432 REJ786427:REP786432 ROF786427:ROL786432 RYB786427:RYH786432 SHX786427:SID786432 SRT786427:SRZ786432 TBP786427:TBV786432 TLL786427:TLR786432 TVH786427:TVN786432 UFD786427:UFJ786432 UOZ786427:UPF786432 UYV786427:UZB786432 VIR786427:VIX786432 VSN786427:VST786432 WCJ786427:WCP786432 WMF786427:WML786432 WWB786427:WWH786432 T851963:Z851968 JP851963:JV851968 TL851963:TR851968 ADH851963:ADN851968 AND851963:ANJ851968 AWZ851963:AXF851968 BGV851963:BHB851968 BQR851963:BQX851968 CAN851963:CAT851968 CKJ851963:CKP851968 CUF851963:CUL851968 DEB851963:DEH851968 DNX851963:DOD851968 DXT851963:DXZ851968 EHP851963:EHV851968 ERL851963:ERR851968 FBH851963:FBN851968 FLD851963:FLJ851968 FUZ851963:FVF851968 GEV851963:GFB851968 GOR851963:GOX851968 GYN851963:GYT851968 HIJ851963:HIP851968 HSF851963:HSL851968 ICB851963:ICH851968 ILX851963:IMD851968 IVT851963:IVZ851968 JFP851963:JFV851968 JPL851963:JPR851968 JZH851963:JZN851968 KJD851963:KJJ851968 KSZ851963:KTF851968 LCV851963:LDB851968 LMR851963:LMX851968 LWN851963:LWT851968 MGJ851963:MGP851968 MQF851963:MQL851968 NAB851963:NAH851968 NJX851963:NKD851968 NTT851963:NTZ851968 ODP851963:ODV851968 ONL851963:ONR851968 OXH851963:OXN851968 PHD851963:PHJ851968 PQZ851963:PRF851968 QAV851963:QBB851968 QKR851963:QKX851968 QUN851963:QUT851968 REJ851963:REP851968 ROF851963:ROL851968 RYB851963:RYH851968 SHX851963:SID851968 SRT851963:SRZ851968 TBP851963:TBV851968 TLL851963:TLR851968 TVH851963:TVN851968 UFD851963:UFJ851968 UOZ851963:UPF851968 UYV851963:UZB851968 VIR851963:VIX851968 VSN851963:VST851968 WCJ851963:WCP851968 WMF851963:WML851968 WWB851963:WWH851968 T917499:Z917504 JP917499:JV917504 TL917499:TR917504 ADH917499:ADN917504 AND917499:ANJ917504 AWZ917499:AXF917504 BGV917499:BHB917504 BQR917499:BQX917504 CAN917499:CAT917504 CKJ917499:CKP917504 CUF917499:CUL917504 DEB917499:DEH917504 DNX917499:DOD917504 DXT917499:DXZ917504 EHP917499:EHV917504 ERL917499:ERR917504 FBH917499:FBN917504 FLD917499:FLJ917504 FUZ917499:FVF917504 GEV917499:GFB917504 GOR917499:GOX917504 GYN917499:GYT917504 HIJ917499:HIP917504 HSF917499:HSL917504 ICB917499:ICH917504 ILX917499:IMD917504 IVT917499:IVZ917504 JFP917499:JFV917504 JPL917499:JPR917504 JZH917499:JZN917504 KJD917499:KJJ917504 KSZ917499:KTF917504 LCV917499:LDB917504 LMR917499:LMX917504 LWN917499:LWT917504 MGJ917499:MGP917504 MQF917499:MQL917504 NAB917499:NAH917504 NJX917499:NKD917504 NTT917499:NTZ917504 ODP917499:ODV917504 ONL917499:ONR917504 OXH917499:OXN917504 PHD917499:PHJ917504 PQZ917499:PRF917504 QAV917499:QBB917504 QKR917499:QKX917504 QUN917499:QUT917504 REJ917499:REP917504 ROF917499:ROL917504 RYB917499:RYH917504 SHX917499:SID917504 SRT917499:SRZ917504 TBP917499:TBV917504 TLL917499:TLR917504 TVH917499:TVN917504 UFD917499:UFJ917504 UOZ917499:UPF917504 UYV917499:UZB917504 VIR917499:VIX917504 VSN917499:VST917504 WCJ917499:WCP917504 WMF917499:WML917504 WWB917499:WWH917504 T983035:Z983040 JP983035:JV983040 TL983035:TR983040 ADH983035:ADN983040 AND983035:ANJ983040 AWZ983035:AXF983040 BGV983035:BHB983040 BQR983035:BQX983040 CAN983035:CAT983040 CKJ983035:CKP983040 CUF983035:CUL983040 DEB983035:DEH983040 DNX983035:DOD983040 DXT983035:DXZ983040 EHP983035:EHV983040 ERL983035:ERR983040 FBH983035:FBN983040 FLD983035:FLJ983040 FUZ983035:FVF983040 GEV983035:GFB983040 GOR983035:GOX983040 GYN983035:GYT983040 HIJ983035:HIP983040 HSF983035:HSL983040 ICB983035:ICH983040 ILX983035:IMD983040 IVT983035:IVZ983040 JFP983035:JFV983040 JPL983035:JPR983040 JZH983035:JZN983040 KJD983035:KJJ983040 KSZ983035:KTF983040 LCV983035:LDB983040 LMR983035:LMX983040 LWN983035:LWT983040 MGJ983035:MGP983040 MQF983035:MQL983040 NAB983035:NAH983040 NJX983035:NKD983040 NTT983035:NTZ983040 ODP983035:ODV983040 ONL983035:ONR983040 OXH983035:OXN983040 PHD983035:PHJ983040 PQZ983035:PRF983040 QAV983035:QBB983040 QKR983035:QKX983040 QUN983035:QUT983040 REJ983035:REP983040 ROF983035:ROL983040 RYB983035:RYH983040 SHX983035:SID983040 SRT983035:SRZ983040 TBP983035:TBV983040 TLL983035:TLR983040 TVH983035:TVN983040 UFD983035:UFJ983040 UOZ983035:UPF983040 UYV983035:UZB983040 VIR983035:VIX983040 VSN983035:VST983040 WCJ983035:WCP983040 WMF983035:WML983040 WWB983035:WWH983040 WWB6:WWH11 WMF6:WML11 WCJ6:WCP11 VSN6:VST11 VIR6:VIX11 UYV6:UZB11 UOZ6:UPF11 UFD6:UFJ11 TVH6:TVN11 TLL6:TLR11 TBP6:TBV11 SRT6:SRZ11 SHX6:SID11 RYB6:RYH11 ROF6:ROL11 REJ6:REP11 QUN6:QUT11 QKR6:QKX11 QAV6:QBB11 PQZ6:PRF11 PHD6:PHJ11 OXH6:OXN11 ONL6:ONR11 ODP6:ODV11 NTT6:NTZ11 NJX6:NKD11 NAB6:NAH11 MQF6:MQL11 MGJ6:MGP11 LWN6:LWT11 LMR6:LMX11 LCV6:LDB11 KSZ6:KTF11 KJD6:KJJ11 JZH6:JZN11 JPL6:JPR11 JFP6:JFV11 IVT6:IVZ11 ILX6:IMD11 ICB6:ICH11 HSF6:HSL11 HIJ6:HIP11 GYN6:GYT11 GOR6:GOX11 GEV6:GFB11 FUZ6:FVF11 FLD6:FLJ11 FBH6:FBN11 ERL6:ERR11 EHP6:EHV11 DXT6:DXZ11 DNX6:DOD11 DEB6:DEH11 CUF6:CUL11 CKJ6:CKP11 CAN6:CAT11 BQR6:BQX11 BGV6:BHB11 AWZ6:AXF11 AND6:ANJ11 ADH6:ADN11 TL6:TR11 JP6:JV11 T6:Z11 WVO5:WVT11 WLS5:WLX11 WBW5:WCB11 VSA5:VSF11 VIE5:VIJ11 UYI5:UYN11 UOM5:UOR11 UEQ5:UEV11 TUU5:TUZ11 TKY5:TLD11 TBC5:TBH11 SRG5:SRL11 SHK5:SHP11 RXO5:RXT11 RNS5:RNX11 RDW5:REB11 QUA5:QUF11 QKE5:QKJ11 QAI5:QAN11 PQM5:PQR11 PGQ5:PGV11 OWU5:OWZ11 OMY5:OND11 ODC5:ODH11 NTG5:NTL11 NJK5:NJP11 MZO5:MZT11 MPS5:MPX11 MFW5:MGB11 LWA5:LWF11 LME5:LMJ11 LCI5:LCN11 KSM5:KSR11 KIQ5:KIV11 JYU5:JYZ11 JOY5:JPD11 JFC5:JFH11 IVG5:IVL11 ILK5:ILP11 IBO5:IBT11 HRS5:HRX11 HHW5:HIB11 GYA5:GYF11 GOE5:GOJ11 GEI5:GEN11 FUM5:FUR11 FKQ5:FKV11 FAU5:FAZ11 EQY5:ERD11 EHC5:EHH11 DXG5:DXL11 DNK5:DNP11 DDO5:DDT11 CTS5:CTX11 CJW5:CKB11 CAA5:CAF11 BQE5:BQJ11 BGI5:BGN11 AWM5:AWR11 AMQ5:AMV11 ACU5:ACZ11 SY5:TD11 JC5:JH11 G5:L11">
      <formula1>0</formula1>
    </dataValidation>
  </dataValidations>
  <pageMargins left="0.82677165354330717" right="0.82677165354330717" top="0.59055118110236227" bottom="0.59055118110236227" header="0.51181102362204722" footer="0.51181102362204722"/>
  <pageSetup paperSize="9" scale="97"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AN136"/>
  <sheetViews>
    <sheetView showGridLines="0" view="pageBreakPreview" zoomScaleNormal="100" zoomScaleSheetLayoutView="100" workbookViewId="0">
      <selection activeCell="AI43" sqref="AI43"/>
    </sheetView>
  </sheetViews>
  <sheetFormatPr defaultColWidth="3.5" defaultRowHeight="18.75"/>
  <cols>
    <col min="1" max="1" width="3.75" style="384" bestFit="1" customWidth="1"/>
    <col min="2" max="34" width="3.5" style="384"/>
    <col min="35" max="35" width="12" style="384" customWidth="1"/>
    <col min="36" max="256" width="3.5" style="384"/>
    <col min="257" max="257" width="3.75" style="384" bestFit="1" customWidth="1"/>
    <col min="258" max="290" width="3.5" style="384"/>
    <col min="291" max="291" width="12" style="384" customWidth="1"/>
    <col min="292" max="512" width="3.5" style="384"/>
    <col min="513" max="513" width="3.75" style="384" bestFit="1" customWidth="1"/>
    <col min="514" max="546" width="3.5" style="384"/>
    <col min="547" max="547" width="12" style="384" customWidth="1"/>
    <col min="548" max="768" width="3.5" style="384"/>
    <col min="769" max="769" width="3.75" style="384" bestFit="1" customWidth="1"/>
    <col min="770" max="802" width="3.5" style="384"/>
    <col min="803" max="803" width="12" style="384" customWidth="1"/>
    <col min="804" max="1024" width="3.5" style="384"/>
    <col min="1025" max="1025" width="3.75" style="384" bestFit="1" customWidth="1"/>
    <col min="1026" max="1058" width="3.5" style="384"/>
    <col min="1059" max="1059" width="12" style="384" customWidth="1"/>
    <col min="1060" max="1280" width="3.5" style="384"/>
    <col min="1281" max="1281" width="3.75" style="384" bestFit="1" customWidth="1"/>
    <col min="1282" max="1314" width="3.5" style="384"/>
    <col min="1315" max="1315" width="12" style="384" customWidth="1"/>
    <col min="1316" max="1536" width="3.5" style="384"/>
    <col min="1537" max="1537" width="3.75" style="384" bestFit="1" customWidth="1"/>
    <col min="1538" max="1570" width="3.5" style="384"/>
    <col min="1571" max="1571" width="12" style="384" customWidth="1"/>
    <col min="1572" max="1792" width="3.5" style="384"/>
    <col min="1793" max="1793" width="3.75" style="384" bestFit="1" customWidth="1"/>
    <col min="1794" max="1826" width="3.5" style="384"/>
    <col min="1827" max="1827" width="12" style="384" customWidth="1"/>
    <col min="1828" max="2048" width="3.5" style="384"/>
    <col min="2049" max="2049" width="3.75" style="384" bestFit="1" customWidth="1"/>
    <col min="2050" max="2082" width="3.5" style="384"/>
    <col min="2083" max="2083" width="12" style="384" customWidth="1"/>
    <col min="2084" max="2304" width="3.5" style="384"/>
    <col min="2305" max="2305" width="3.75" style="384" bestFit="1" customWidth="1"/>
    <col min="2306" max="2338" width="3.5" style="384"/>
    <col min="2339" max="2339" width="12" style="384" customWidth="1"/>
    <col min="2340" max="2560" width="3.5" style="384"/>
    <col min="2561" max="2561" width="3.75" style="384" bestFit="1" customWidth="1"/>
    <col min="2562" max="2594" width="3.5" style="384"/>
    <col min="2595" max="2595" width="12" style="384" customWidth="1"/>
    <col min="2596" max="2816" width="3.5" style="384"/>
    <col min="2817" max="2817" width="3.75" style="384" bestFit="1" customWidth="1"/>
    <col min="2818" max="2850" width="3.5" style="384"/>
    <col min="2851" max="2851" width="12" style="384" customWidth="1"/>
    <col min="2852" max="3072" width="3.5" style="384"/>
    <col min="3073" max="3073" width="3.75" style="384" bestFit="1" customWidth="1"/>
    <col min="3074" max="3106" width="3.5" style="384"/>
    <col min="3107" max="3107" width="12" style="384" customWidth="1"/>
    <col min="3108" max="3328" width="3.5" style="384"/>
    <col min="3329" max="3329" width="3.75" style="384" bestFit="1" customWidth="1"/>
    <col min="3330" max="3362" width="3.5" style="384"/>
    <col min="3363" max="3363" width="12" style="384" customWidth="1"/>
    <col min="3364" max="3584" width="3.5" style="384"/>
    <col min="3585" max="3585" width="3.75" style="384" bestFit="1" customWidth="1"/>
    <col min="3586" max="3618" width="3.5" style="384"/>
    <col min="3619" max="3619" width="12" style="384" customWidth="1"/>
    <col min="3620" max="3840" width="3.5" style="384"/>
    <col min="3841" max="3841" width="3.75" style="384" bestFit="1" customWidth="1"/>
    <col min="3842" max="3874" width="3.5" style="384"/>
    <col min="3875" max="3875" width="12" style="384" customWidth="1"/>
    <col min="3876" max="4096" width="3.5" style="384"/>
    <col min="4097" max="4097" width="3.75" style="384" bestFit="1" customWidth="1"/>
    <col min="4098" max="4130" width="3.5" style="384"/>
    <col min="4131" max="4131" width="12" style="384" customWidth="1"/>
    <col min="4132" max="4352" width="3.5" style="384"/>
    <col min="4353" max="4353" width="3.75" style="384" bestFit="1" customWidth="1"/>
    <col min="4354" max="4386" width="3.5" style="384"/>
    <col min="4387" max="4387" width="12" style="384" customWidth="1"/>
    <col min="4388" max="4608" width="3.5" style="384"/>
    <col min="4609" max="4609" width="3.75" style="384" bestFit="1" customWidth="1"/>
    <col min="4610" max="4642" width="3.5" style="384"/>
    <col min="4643" max="4643" width="12" style="384" customWidth="1"/>
    <col min="4644" max="4864" width="3.5" style="384"/>
    <col min="4865" max="4865" width="3.75" style="384" bestFit="1" customWidth="1"/>
    <col min="4866" max="4898" width="3.5" style="384"/>
    <col min="4899" max="4899" width="12" style="384" customWidth="1"/>
    <col min="4900" max="5120" width="3.5" style="384"/>
    <col min="5121" max="5121" width="3.75" style="384" bestFit="1" customWidth="1"/>
    <col min="5122" max="5154" width="3.5" style="384"/>
    <col min="5155" max="5155" width="12" style="384" customWidth="1"/>
    <col min="5156" max="5376" width="3.5" style="384"/>
    <col min="5377" max="5377" width="3.75" style="384" bestFit="1" customWidth="1"/>
    <col min="5378" max="5410" width="3.5" style="384"/>
    <col min="5411" max="5411" width="12" style="384" customWidth="1"/>
    <col min="5412" max="5632" width="3.5" style="384"/>
    <col min="5633" max="5633" width="3.75" style="384" bestFit="1" customWidth="1"/>
    <col min="5634" max="5666" width="3.5" style="384"/>
    <col min="5667" max="5667" width="12" style="384" customWidth="1"/>
    <col min="5668" max="5888" width="3.5" style="384"/>
    <col min="5889" max="5889" width="3.75" style="384" bestFit="1" customWidth="1"/>
    <col min="5890" max="5922" width="3.5" style="384"/>
    <col min="5923" max="5923" width="12" style="384" customWidth="1"/>
    <col min="5924" max="6144" width="3.5" style="384"/>
    <col min="6145" max="6145" width="3.75" style="384" bestFit="1" customWidth="1"/>
    <col min="6146" max="6178" width="3.5" style="384"/>
    <col min="6179" max="6179" width="12" style="384" customWidth="1"/>
    <col min="6180" max="6400" width="3.5" style="384"/>
    <col min="6401" max="6401" width="3.75" style="384" bestFit="1" customWidth="1"/>
    <col min="6402" max="6434" width="3.5" style="384"/>
    <col min="6435" max="6435" width="12" style="384" customWidth="1"/>
    <col min="6436" max="6656" width="3.5" style="384"/>
    <col min="6657" max="6657" width="3.75" style="384" bestFit="1" customWidth="1"/>
    <col min="6658" max="6690" width="3.5" style="384"/>
    <col min="6691" max="6691" width="12" style="384" customWidth="1"/>
    <col min="6692" max="6912" width="3.5" style="384"/>
    <col min="6913" max="6913" width="3.75" style="384" bestFit="1" customWidth="1"/>
    <col min="6914" max="6946" width="3.5" style="384"/>
    <col min="6947" max="6947" width="12" style="384" customWidth="1"/>
    <col min="6948" max="7168" width="3.5" style="384"/>
    <col min="7169" max="7169" width="3.75" style="384" bestFit="1" customWidth="1"/>
    <col min="7170" max="7202" width="3.5" style="384"/>
    <col min="7203" max="7203" width="12" style="384" customWidth="1"/>
    <col min="7204" max="7424" width="3.5" style="384"/>
    <col min="7425" max="7425" width="3.75" style="384" bestFit="1" customWidth="1"/>
    <col min="7426" max="7458" width="3.5" style="384"/>
    <col min="7459" max="7459" width="12" style="384" customWidth="1"/>
    <col min="7460" max="7680" width="3.5" style="384"/>
    <col min="7681" max="7681" width="3.75" style="384" bestFit="1" customWidth="1"/>
    <col min="7682" max="7714" width="3.5" style="384"/>
    <col min="7715" max="7715" width="12" style="384" customWidth="1"/>
    <col min="7716" max="7936" width="3.5" style="384"/>
    <col min="7937" max="7937" width="3.75" style="384" bestFit="1" customWidth="1"/>
    <col min="7938" max="7970" width="3.5" style="384"/>
    <col min="7971" max="7971" width="12" style="384" customWidth="1"/>
    <col min="7972" max="8192" width="3.5" style="384"/>
    <col min="8193" max="8193" width="3.75" style="384" bestFit="1" customWidth="1"/>
    <col min="8194" max="8226" width="3.5" style="384"/>
    <col min="8227" max="8227" width="12" style="384" customWidth="1"/>
    <col min="8228" max="8448" width="3.5" style="384"/>
    <col min="8449" max="8449" width="3.75" style="384" bestFit="1" customWidth="1"/>
    <col min="8450" max="8482" width="3.5" style="384"/>
    <col min="8483" max="8483" width="12" style="384" customWidth="1"/>
    <col min="8484" max="8704" width="3.5" style="384"/>
    <col min="8705" max="8705" width="3.75" style="384" bestFit="1" customWidth="1"/>
    <col min="8706" max="8738" width="3.5" style="384"/>
    <col min="8739" max="8739" width="12" style="384" customWidth="1"/>
    <col min="8740" max="8960" width="3.5" style="384"/>
    <col min="8961" max="8961" width="3.75" style="384" bestFit="1" customWidth="1"/>
    <col min="8962" max="8994" width="3.5" style="384"/>
    <col min="8995" max="8995" width="12" style="384" customWidth="1"/>
    <col min="8996" max="9216" width="3.5" style="384"/>
    <col min="9217" max="9217" width="3.75" style="384" bestFit="1" customWidth="1"/>
    <col min="9218" max="9250" width="3.5" style="384"/>
    <col min="9251" max="9251" width="12" style="384" customWidth="1"/>
    <col min="9252" max="9472" width="3.5" style="384"/>
    <col min="9473" max="9473" width="3.75" style="384" bestFit="1" customWidth="1"/>
    <col min="9474" max="9506" width="3.5" style="384"/>
    <col min="9507" max="9507" width="12" style="384" customWidth="1"/>
    <col min="9508" max="9728" width="3.5" style="384"/>
    <col min="9729" max="9729" width="3.75" style="384" bestFit="1" customWidth="1"/>
    <col min="9730" max="9762" width="3.5" style="384"/>
    <col min="9763" max="9763" width="12" style="384" customWidth="1"/>
    <col min="9764" max="9984" width="3.5" style="384"/>
    <col min="9985" max="9985" width="3.75" style="384" bestFit="1" customWidth="1"/>
    <col min="9986" max="10018" width="3.5" style="384"/>
    <col min="10019" max="10019" width="12" style="384" customWidth="1"/>
    <col min="10020" max="10240" width="3.5" style="384"/>
    <col min="10241" max="10241" width="3.75" style="384" bestFit="1" customWidth="1"/>
    <col min="10242" max="10274" width="3.5" style="384"/>
    <col min="10275" max="10275" width="12" style="384" customWidth="1"/>
    <col min="10276" max="10496" width="3.5" style="384"/>
    <col min="10497" max="10497" width="3.75" style="384" bestFit="1" customWidth="1"/>
    <col min="10498" max="10530" width="3.5" style="384"/>
    <col min="10531" max="10531" width="12" style="384" customWidth="1"/>
    <col min="10532" max="10752" width="3.5" style="384"/>
    <col min="10753" max="10753" width="3.75" style="384" bestFit="1" customWidth="1"/>
    <col min="10754" max="10786" width="3.5" style="384"/>
    <col min="10787" max="10787" width="12" style="384" customWidth="1"/>
    <col min="10788" max="11008" width="3.5" style="384"/>
    <col min="11009" max="11009" width="3.75" style="384" bestFit="1" customWidth="1"/>
    <col min="11010" max="11042" width="3.5" style="384"/>
    <col min="11043" max="11043" width="12" style="384" customWidth="1"/>
    <col min="11044" max="11264" width="3.5" style="384"/>
    <col min="11265" max="11265" width="3.75" style="384" bestFit="1" customWidth="1"/>
    <col min="11266" max="11298" width="3.5" style="384"/>
    <col min="11299" max="11299" width="12" style="384" customWidth="1"/>
    <col min="11300" max="11520" width="3.5" style="384"/>
    <col min="11521" max="11521" width="3.75" style="384" bestFit="1" customWidth="1"/>
    <col min="11522" max="11554" width="3.5" style="384"/>
    <col min="11555" max="11555" width="12" style="384" customWidth="1"/>
    <col min="11556" max="11776" width="3.5" style="384"/>
    <col min="11777" max="11777" width="3.75" style="384" bestFit="1" customWidth="1"/>
    <col min="11778" max="11810" width="3.5" style="384"/>
    <col min="11811" max="11811" width="12" style="384" customWidth="1"/>
    <col min="11812" max="12032" width="3.5" style="384"/>
    <col min="12033" max="12033" width="3.75" style="384" bestFit="1" customWidth="1"/>
    <col min="12034" max="12066" width="3.5" style="384"/>
    <col min="12067" max="12067" width="12" style="384" customWidth="1"/>
    <col min="12068" max="12288" width="3.5" style="384"/>
    <col min="12289" max="12289" width="3.75" style="384" bestFit="1" customWidth="1"/>
    <col min="12290" max="12322" width="3.5" style="384"/>
    <col min="12323" max="12323" width="12" style="384" customWidth="1"/>
    <col min="12324" max="12544" width="3.5" style="384"/>
    <col min="12545" max="12545" width="3.75" style="384" bestFit="1" customWidth="1"/>
    <col min="12546" max="12578" width="3.5" style="384"/>
    <col min="12579" max="12579" width="12" style="384" customWidth="1"/>
    <col min="12580" max="12800" width="3.5" style="384"/>
    <col min="12801" max="12801" width="3.75" style="384" bestFit="1" customWidth="1"/>
    <col min="12802" max="12834" width="3.5" style="384"/>
    <col min="12835" max="12835" width="12" style="384" customWidth="1"/>
    <col min="12836" max="13056" width="3.5" style="384"/>
    <col min="13057" max="13057" width="3.75" style="384" bestFit="1" customWidth="1"/>
    <col min="13058" max="13090" width="3.5" style="384"/>
    <col min="13091" max="13091" width="12" style="384" customWidth="1"/>
    <col min="13092" max="13312" width="3.5" style="384"/>
    <col min="13313" max="13313" width="3.75" style="384" bestFit="1" customWidth="1"/>
    <col min="13314" max="13346" width="3.5" style="384"/>
    <col min="13347" max="13347" width="12" style="384" customWidth="1"/>
    <col min="13348" max="13568" width="3.5" style="384"/>
    <col min="13569" max="13569" width="3.75" style="384" bestFit="1" customWidth="1"/>
    <col min="13570" max="13602" width="3.5" style="384"/>
    <col min="13603" max="13603" width="12" style="384" customWidth="1"/>
    <col min="13604" max="13824" width="3.5" style="384"/>
    <col min="13825" max="13825" width="3.75" style="384" bestFit="1" customWidth="1"/>
    <col min="13826" max="13858" width="3.5" style="384"/>
    <col min="13859" max="13859" width="12" style="384" customWidth="1"/>
    <col min="13860" max="14080" width="3.5" style="384"/>
    <col min="14081" max="14081" width="3.75" style="384" bestFit="1" customWidth="1"/>
    <col min="14082" max="14114" width="3.5" style="384"/>
    <col min="14115" max="14115" width="12" style="384" customWidth="1"/>
    <col min="14116" max="14336" width="3.5" style="384"/>
    <col min="14337" max="14337" width="3.75" style="384" bestFit="1" customWidth="1"/>
    <col min="14338" max="14370" width="3.5" style="384"/>
    <col min="14371" max="14371" width="12" style="384" customWidth="1"/>
    <col min="14372" max="14592" width="3.5" style="384"/>
    <col min="14593" max="14593" width="3.75" style="384" bestFit="1" customWidth="1"/>
    <col min="14594" max="14626" width="3.5" style="384"/>
    <col min="14627" max="14627" width="12" style="384" customWidth="1"/>
    <col min="14628" max="14848" width="3.5" style="384"/>
    <col min="14849" max="14849" width="3.75" style="384" bestFit="1" customWidth="1"/>
    <col min="14850" max="14882" width="3.5" style="384"/>
    <col min="14883" max="14883" width="12" style="384" customWidth="1"/>
    <col min="14884" max="15104" width="3.5" style="384"/>
    <col min="15105" max="15105" width="3.75" style="384" bestFit="1" customWidth="1"/>
    <col min="15106" max="15138" width="3.5" style="384"/>
    <col min="15139" max="15139" width="12" style="384" customWidth="1"/>
    <col min="15140" max="15360" width="3.5" style="384"/>
    <col min="15361" max="15361" width="3.75" style="384" bestFit="1" customWidth="1"/>
    <col min="15362" max="15394" width="3.5" style="384"/>
    <col min="15395" max="15395" width="12" style="384" customWidth="1"/>
    <col min="15396" max="15616" width="3.5" style="384"/>
    <col min="15617" max="15617" width="3.75" style="384" bestFit="1" customWidth="1"/>
    <col min="15618" max="15650" width="3.5" style="384"/>
    <col min="15651" max="15651" width="12" style="384" customWidth="1"/>
    <col min="15652" max="15872" width="3.5" style="384"/>
    <col min="15873" max="15873" width="3.75" style="384" bestFit="1" customWidth="1"/>
    <col min="15874" max="15906" width="3.5" style="384"/>
    <col min="15907" max="15907" width="12" style="384" customWidth="1"/>
    <col min="15908" max="16128" width="3.5" style="384"/>
    <col min="16129" max="16129" width="3.75" style="384" bestFit="1" customWidth="1"/>
    <col min="16130" max="16162" width="3.5" style="384"/>
    <col min="16163" max="16163" width="12" style="384" customWidth="1"/>
    <col min="16164" max="16384" width="3.5" style="384"/>
  </cols>
  <sheetData>
    <row r="1" spans="1:35" ht="22.5">
      <c r="A1" s="918" t="s">
        <v>425</v>
      </c>
      <c r="B1" s="918"/>
      <c r="C1" s="918"/>
      <c r="D1" s="918"/>
      <c r="E1" s="918"/>
      <c r="F1" s="918"/>
      <c r="G1" s="918"/>
      <c r="H1" s="918"/>
      <c r="I1" s="918"/>
      <c r="J1" s="918"/>
      <c r="K1" s="918"/>
      <c r="L1" s="918"/>
      <c r="M1" s="918"/>
      <c r="N1" s="918"/>
      <c r="O1" s="918"/>
      <c r="P1" s="918"/>
      <c r="Q1" s="918"/>
      <c r="R1" s="918"/>
      <c r="S1" s="918"/>
      <c r="T1" s="918"/>
      <c r="U1" s="918"/>
      <c r="V1" s="918"/>
      <c r="W1" s="918"/>
      <c r="X1" s="918"/>
      <c r="Y1" s="918"/>
      <c r="Z1" s="918"/>
      <c r="AA1" s="918"/>
      <c r="AB1" s="918"/>
      <c r="AC1" s="918"/>
      <c r="AD1" s="918"/>
      <c r="AE1" s="918"/>
      <c r="AF1" s="918"/>
    </row>
    <row r="2" spans="1:35" ht="18" customHeight="1">
      <c r="A2" s="385" t="s">
        <v>426</v>
      </c>
      <c r="B2" s="386"/>
      <c r="C2" s="387"/>
      <c r="D2" s="387"/>
      <c r="E2" s="387"/>
      <c r="F2" s="387"/>
      <c r="G2" s="387"/>
      <c r="H2" s="387"/>
      <c r="I2" s="387"/>
      <c r="J2" s="387"/>
      <c r="K2" s="387"/>
      <c r="L2" s="387"/>
      <c r="M2" s="387"/>
      <c r="N2" s="387"/>
      <c r="O2" s="387"/>
      <c r="P2" s="387"/>
      <c r="Q2" s="387"/>
      <c r="R2" s="387"/>
      <c r="S2" s="387"/>
      <c r="T2" s="387"/>
      <c r="U2" s="387"/>
      <c r="V2" s="387"/>
      <c r="W2" s="387"/>
      <c r="X2" s="387"/>
      <c r="Y2" s="387"/>
      <c r="Z2" s="387"/>
      <c r="AA2" s="388"/>
      <c r="AB2" s="388"/>
      <c r="AC2" s="388"/>
      <c r="AD2" s="388"/>
      <c r="AE2" s="388"/>
      <c r="AF2" s="389" t="s">
        <v>427</v>
      </c>
    </row>
    <row r="3" spans="1:35" ht="2.25" customHeight="1" thickBot="1">
      <c r="A3" s="390"/>
      <c r="B3" s="391"/>
      <c r="C3" s="387"/>
      <c r="D3" s="387"/>
      <c r="E3" s="387"/>
      <c r="F3" s="387"/>
      <c r="G3" s="387"/>
      <c r="H3" s="391"/>
      <c r="I3" s="391"/>
      <c r="J3" s="391"/>
      <c r="K3" s="391"/>
      <c r="L3" s="387"/>
      <c r="M3" s="387"/>
      <c r="N3" s="387"/>
      <c r="O3" s="387"/>
      <c r="P3" s="387"/>
      <c r="Q3" s="387"/>
      <c r="R3" s="387"/>
      <c r="S3" s="387"/>
      <c r="T3" s="387"/>
      <c r="U3" s="387"/>
      <c r="V3" s="387"/>
      <c r="W3" s="387"/>
      <c r="X3" s="387"/>
      <c r="Y3" s="387"/>
      <c r="Z3" s="387"/>
      <c r="AA3" s="387"/>
      <c r="AB3" s="387"/>
      <c r="AC3" s="387"/>
      <c r="AD3" s="387"/>
      <c r="AE3" s="387"/>
      <c r="AF3" s="392"/>
    </row>
    <row r="4" spans="1:35" ht="39.75" customHeight="1" thickBot="1">
      <c r="A4" s="919" t="s">
        <v>428</v>
      </c>
      <c r="B4" s="922"/>
      <c r="C4" s="923"/>
      <c r="D4" s="924" t="s">
        <v>429</v>
      </c>
      <c r="E4" s="925"/>
      <c r="F4" s="925"/>
      <c r="G4" s="925"/>
      <c r="H4" s="925"/>
      <c r="I4" s="926" t="s">
        <v>430</v>
      </c>
      <c r="J4" s="927"/>
      <c r="K4" s="927"/>
      <c r="L4" s="928"/>
      <c r="M4" s="929" t="s">
        <v>431</v>
      </c>
      <c r="N4" s="930"/>
      <c r="O4" s="930"/>
      <c r="P4" s="930"/>
      <c r="Q4" s="931" t="s">
        <v>432</v>
      </c>
      <c r="R4" s="932"/>
      <c r="S4" s="932"/>
      <c r="T4" s="933"/>
      <c r="U4" s="931" t="s">
        <v>433</v>
      </c>
      <c r="V4" s="934"/>
      <c r="W4" s="929"/>
      <c r="X4" s="924" t="s">
        <v>434</v>
      </c>
      <c r="Y4" s="934"/>
      <c r="Z4" s="929"/>
      <c r="AA4" s="935" t="s">
        <v>435</v>
      </c>
      <c r="AB4" s="935"/>
      <c r="AC4" s="930"/>
      <c r="AD4" s="929" t="s">
        <v>436</v>
      </c>
      <c r="AE4" s="930"/>
      <c r="AF4" s="930"/>
    </row>
    <row r="5" spans="1:35" ht="29.25" customHeight="1" thickTop="1" thickBot="1">
      <c r="A5" s="920"/>
      <c r="B5" s="936" t="s">
        <v>437</v>
      </c>
      <c r="C5" s="925"/>
      <c r="D5" s="941" t="s">
        <v>438</v>
      </c>
      <c r="E5" s="942"/>
      <c r="F5" s="942"/>
      <c r="G5" s="942"/>
      <c r="H5" s="942"/>
      <c r="I5" s="943"/>
      <c r="J5" s="944"/>
      <c r="K5" s="944"/>
      <c r="L5" s="945"/>
      <c r="M5" s="393" t="s">
        <v>439</v>
      </c>
      <c r="N5" s="946" t="s">
        <v>440</v>
      </c>
      <c r="O5" s="946"/>
      <c r="P5" s="946"/>
      <c r="Q5" s="946"/>
      <c r="R5" s="946"/>
      <c r="S5" s="946"/>
      <c r="T5" s="946"/>
      <c r="U5" s="946"/>
      <c r="V5" s="946"/>
      <c r="W5" s="946"/>
      <c r="X5" s="946"/>
      <c r="Y5" s="947" t="s">
        <v>441</v>
      </c>
      <c r="Z5" s="947"/>
      <c r="AA5" s="947"/>
      <c r="AB5" s="947"/>
      <c r="AC5" s="947"/>
      <c r="AD5" s="947"/>
      <c r="AE5" s="947"/>
      <c r="AF5" s="948"/>
    </row>
    <row r="6" spans="1:35" ht="36" customHeight="1" thickTop="1">
      <c r="A6" s="920"/>
      <c r="B6" s="937"/>
      <c r="C6" s="938"/>
      <c r="D6" s="949" t="s">
        <v>442</v>
      </c>
      <c r="E6" s="950"/>
      <c r="F6" s="950"/>
      <c r="G6" s="950"/>
      <c r="H6" s="950"/>
      <c r="I6" s="951"/>
      <c r="J6" s="952"/>
      <c r="K6" s="952"/>
      <c r="L6" s="953"/>
      <c r="M6" s="954"/>
      <c r="N6" s="954"/>
      <c r="O6" s="954"/>
      <c r="P6" s="955"/>
      <c r="Q6" s="958"/>
      <c r="R6" s="954"/>
      <c r="S6" s="954"/>
      <c r="T6" s="955"/>
      <c r="U6" s="958"/>
      <c r="V6" s="954"/>
      <c r="W6" s="955"/>
      <c r="X6" s="958"/>
      <c r="Y6" s="954"/>
      <c r="Z6" s="955"/>
      <c r="AA6" s="958"/>
      <c r="AB6" s="954"/>
      <c r="AC6" s="955"/>
      <c r="AD6" s="958"/>
      <c r="AE6" s="954"/>
      <c r="AF6" s="955"/>
      <c r="AI6" s="394"/>
    </row>
    <row r="7" spans="1:35" ht="36" customHeight="1">
      <c r="A7" s="920"/>
      <c r="B7" s="937"/>
      <c r="C7" s="938"/>
      <c r="D7" s="960" t="s">
        <v>443</v>
      </c>
      <c r="E7" s="961"/>
      <c r="F7" s="961"/>
      <c r="G7" s="961"/>
      <c r="H7" s="961"/>
      <c r="I7" s="962"/>
      <c r="J7" s="963"/>
      <c r="K7" s="963"/>
      <c r="L7" s="964"/>
      <c r="M7" s="956"/>
      <c r="N7" s="956"/>
      <c r="O7" s="956"/>
      <c r="P7" s="957"/>
      <c r="Q7" s="959"/>
      <c r="R7" s="956"/>
      <c r="S7" s="956"/>
      <c r="T7" s="957"/>
      <c r="U7" s="959"/>
      <c r="V7" s="956"/>
      <c r="W7" s="957"/>
      <c r="X7" s="959"/>
      <c r="Y7" s="956"/>
      <c r="Z7" s="957"/>
      <c r="AA7" s="959"/>
      <c r="AB7" s="956"/>
      <c r="AC7" s="957"/>
      <c r="AD7" s="959"/>
      <c r="AE7" s="956"/>
      <c r="AF7" s="957"/>
      <c r="AI7" s="395"/>
    </row>
    <row r="8" spans="1:35" ht="36" customHeight="1">
      <c r="A8" s="920"/>
      <c r="B8" s="937"/>
      <c r="C8" s="938"/>
      <c r="D8" s="960" t="s">
        <v>444</v>
      </c>
      <c r="E8" s="961"/>
      <c r="F8" s="961"/>
      <c r="G8" s="961"/>
      <c r="H8" s="961"/>
      <c r="I8" s="965">
        <f>G29</f>
        <v>0</v>
      </c>
      <c r="J8" s="966"/>
      <c r="K8" s="966"/>
      <c r="L8" s="967"/>
      <c r="M8" s="968"/>
      <c r="N8" s="968"/>
      <c r="O8" s="968"/>
      <c r="P8" s="969"/>
      <c r="Q8" s="970"/>
      <c r="R8" s="968"/>
      <c r="S8" s="968"/>
      <c r="T8" s="969"/>
      <c r="U8" s="970"/>
      <c r="V8" s="968"/>
      <c r="W8" s="969"/>
      <c r="X8" s="970"/>
      <c r="Y8" s="968"/>
      <c r="Z8" s="969"/>
      <c r="AA8" s="970"/>
      <c r="AB8" s="968"/>
      <c r="AC8" s="969"/>
      <c r="AD8" s="968"/>
      <c r="AE8" s="968"/>
      <c r="AF8" s="969"/>
      <c r="AI8" s="396">
        <f>I8-SUM(M8:AF8)</f>
        <v>0</v>
      </c>
    </row>
    <row r="9" spans="1:35" ht="36" customHeight="1">
      <c r="A9" s="920"/>
      <c r="B9" s="937"/>
      <c r="C9" s="938"/>
      <c r="D9" s="971" t="s">
        <v>445</v>
      </c>
      <c r="E9" s="972"/>
      <c r="F9" s="972"/>
      <c r="G9" s="972"/>
      <c r="H9" s="972"/>
      <c r="I9" s="973"/>
      <c r="J9" s="974"/>
      <c r="K9" s="974"/>
      <c r="L9" s="975"/>
      <c r="M9" s="976"/>
      <c r="N9" s="976"/>
      <c r="O9" s="976"/>
      <c r="P9" s="977"/>
      <c r="Q9" s="978"/>
      <c r="R9" s="974"/>
      <c r="S9" s="974"/>
      <c r="T9" s="979"/>
      <c r="U9" s="978"/>
      <c r="V9" s="974"/>
      <c r="W9" s="979"/>
      <c r="X9" s="978"/>
      <c r="Y9" s="974"/>
      <c r="Z9" s="979"/>
      <c r="AA9" s="978"/>
      <c r="AB9" s="974"/>
      <c r="AC9" s="979"/>
      <c r="AD9" s="974"/>
      <c r="AE9" s="974"/>
      <c r="AF9" s="979"/>
      <c r="AI9" s="397">
        <f>I9-SUM(M9:AF9)</f>
        <v>0</v>
      </c>
    </row>
    <row r="10" spans="1:35" ht="35.25" customHeight="1">
      <c r="A10" s="920"/>
      <c r="B10" s="939"/>
      <c r="C10" s="940"/>
      <c r="D10" s="980" t="s">
        <v>446</v>
      </c>
      <c r="E10" s="981"/>
      <c r="F10" s="981"/>
      <c r="G10" s="981"/>
      <c r="H10" s="981"/>
      <c r="I10" s="982">
        <f>IF(SUM(I6:L9)=SUM(M10:AF10),SUM(M10:AF10),"縦計と横計の不一致")</f>
        <v>0</v>
      </c>
      <c r="J10" s="983"/>
      <c r="K10" s="983"/>
      <c r="L10" s="984"/>
      <c r="M10" s="985">
        <f>SUM(M6:P9)</f>
        <v>0</v>
      </c>
      <c r="N10" s="985"/>
      <c r="O10" s="985"/>
      <c r="P10" s="986"/>
      <c r="Q10" s="987">
        <f>SUM(Q6:T9)</f>
        <v>0</v>
      </c>
      <c r="R10" s="985"/>
      <c r="S10" s="985"/>
      <c r="T10" s="986"/>
      <c r="U10" s="987">
        <f>SUM(U6:W9)</f>
        <v>0</v>
      </c>
      <c r="V10" s="985"/>
      <c r="W10" s="986"/>
      <c r="X10" s="987">
        <f>SUM(X6:Z9)</f>
        <v>0</v>
      </c>
      <c r="Y10" s="985"/>
      <c r="Z10" s="986"/>
      <c r="AA10" s="987">
        <f>SUM(AA6:AC9)</f>
        <v>0</v>
      </c>
      <c r="AB10" s="985"/>
      <c r="AC10" s="986"/>
      <c r="AD10" s="985">
        <f>SUM(AD6:AF9)</f>
        <v>0</v>
      </c>
      <c r="AE10" s="985"/>
      <c r="AF10" s="986"/>
      <c r="AI10" s="398">
        <f>I10-SUM(M10:AF10)</f>
        <v>0</v>
      </c>
    </row>
    <row r="11" spans="1:35" ht="20.100000000000001" customHeight="1">
      <c r="A11" s="920"/>
      <c r="B11" s="988" t="s">
        <v>447</v>
      </c>
      <c r="C11" s="988"/>
      <c r="D11" s="988"/>
      <c r="E11" s="988"/>
      <c r="F11" s="988"/>
      <c r="G11" s="988"/>
      <c r="H11" s="988"/>
      <c r="I11" s="989"/>
      <c r="J11" s="990"/>
      <c r="K11" s="990"/>
      <c r="L11" s="991"/>
      <c r="M11" s="995"/>
      <c r="N11" s="995"/>
      <c r="O11" s="995"/>
      <c r="P11" s="996"/>
      <c r="Q11" s="999"/>
      <c r="R11" s="995"/>
      <c r="S11" s="995"/>
      <c r="T11" s="996"/>
      <c r="U11" s="999"/>
      <c r="V11" s="995"/>
      <c r="W11" s="996"/>
      <c r="X11" s="999"/>
      <c r="Y11" s="995"/>
      <c r="Z11" s="996"/>
      <c r="AA11" s="999"/>
      <c r="AB11" s="995"/>
      <c r="AC11" s="996"/>
      <c r="AD11" s="995"/>
      <c r="AE11" s="995"/>
      <c r="AF11" s="996"/>
      <c r="AI11" s="1001">
        <f>I11-SUM(M11:AF12)</f>
        <v>0</v>
      </c>
    </row>
    <row r="12" spans="1:35" ht="20.100000000000001" customHeight="1" thickBot="1">
      <c r="A12" s="920"/>
      <c r="B12" s="399" t="s">
        <v>448</v>
      </c>
      <c r="C12" s="1003"/>
      <c r="D12" s="1003"/>
      <c r="E12" s="1003"/>
      <c r="F12" s="1003"/>
      <c r="G12" s="1003"/>
      <c r="H12" s="400" t="s">
        <v>449</v>
      </c>
      <c r="I12" s="992"/>
      <c r="J12" s="993"/>
      <c r="K12" s="993"/>
      <c r="L12" s="994"/>
      <c r="M12" s="997"/>
      <c r="N12" s="997"/>
      <c r="O12" s="997"/>
      <c r="P12" s="998"/>
      <c r="Q12" s="1000"/>
      <c r="R12" s="997"/>
      <c r="S12" s="997"/>
      <c r="T12" s="998"/>
      <c r="U12" s="1000"/>
      <c r="V12" s="997"/>
      <c r="W12" s="998"/>
      <c r="X12" s="1000"/>
      <c r="Y12" s="997"/>
      <c r="Z12" s="998"/>
      <c r="AA12" s="1000"/>
      <c r="AB12" s="997"/>
      <c r="AC12" s="998"/>
      <c r="AD12" s="997"/>
      <c r="AE12" s="997"/>
      <c r="AF12" s="998"/>
      <c r="AI12" s="1002"/>
    </row>
    <row r="13" spans="1:35" ht="39.75" customHeight="1" thickTop="1" thickBot="1">
      <c r="A13" s="921"/>
      <c r="B13" s="1004" t="s">
        <v>450</v>
      </c>
      <c r="C13" s="1004"/>
      <c r="D13" s="1004"/>
      <c r="E13" s="1004"/>
      <c r="F13" s="1004"/>
      <c r="G13" s="1004"/>
      <c r="H13" s="1005"/>
      <c r="I13" s="1006">
        <f>IF(SUM(I10,I11)=SUM(M13:AF13),SUM(M13:AF13),"縦計と横計の不一致")</f>
        <v>0</v>
      </c>
      <c r="J13" s="1007"/>
      <c r="K13" s="1007"/>
      <c r="L13" s="1008"/>
      <c r="M13" s="1009">
        <f>SUM(M10,M11)</f>
        <v>0</v>
      </c>
      <c r="N13" s="1010"/>
      <c r="O13" s="1010"/>
      <c r="P13" s="1010"/>
      <c r="Q13" s="1010">
        <f>SUM(Q10,Q11)</f>
        <v>0</v>
      </c>
      <c r="R13" s="1010"/>
      <c r="S13" s="1010"/>
      <c r="T13" s="1010"/>
      <c r="U13" s="1010">
        <f>SUM(U10,U11)</f>
        <v>0</v>
      </c>
      <c r="V13" s="1010"/>
      <c r="W13" s="1010"/>
      <c r="X13" s="1010">
        <f>SUM(X10,X11)</f>
        <v>0</v>
      </c>
      <c r="Y13" s="1010"/>
      <c r="Z13" s="1010"/>
      <c r="AA13" s="1010">
        <f>SUM(AA10,AA11)</f>
        <v>0</v>
      </c>
      <c r="AB13" s="1010"/>
      <c r="AC13" s="1010"/>
      <c r="AD13" s="1010">
        <f>SUM(AD10,AD11)</f>
        <v>0</v>
      </c>
      <c r="AE13" s="1010"/>
      <c r="AF13" s="1010"/>
      <c r="AI13" s="397">
        <f>I13-SUM(M13:AF13)</f>
        <v>0</v>
      </c>
    </row>
    <row r="14" spans="1:35" ht="4.5" customHeight="1">
      <c r="A14" s="401"/>
      <c r="B14" s="402"/>
      <c r="C14" s="402"/>
      <c r="D14" s="402"/>
      <c r="E14" s="402"/>
      <c r="F14" s="402"/>
      <c r="G14" s="402"/>
      <c r="H14" s="402"/>
      <c r="I14" s="402"/>
      <c r="J14" s="402"/>
      <c r="K14" s="402"/>
      <c r="L14" s="403"/>
      <c r="M14" s="404"/>
      <c r="N14" s="404"/>
      <c r="O14" s="404"/>
      <c r="P14" s="404"/>
      <c r="Q14" s="404"/>
      <c r="R14" s="404"/>
      <c r="S14" s="404"/>
      <c r="T14" s="404"/>
      <c r="U14" s="404"/>
      <c r="V14" s="404"/>
      <c r="W14" s="404"/>
      <c r="X14" s="404"/>
      <c r="Y14" s="404"/>
      <c r="Z14" s="404"/>
      <c r="AA14" s="404"/>
      <c r="AB14" s="404"/>
      <c r="AC14" s="404"/>
      <c r="AD14" s="404"/>
      <c r="AE14" s="404"/>
      <c r="AF14" s="404"/>
      <c r="AI14" s="405"/>
    </row>
    <row r="15" spans="1:35" ht="20.100000000000001" customHeight="1">
      <c r="A15" s="406" t="s">
        <v>451</v>
      </c>
      <c r="C15" s="407"/>
      <c r="D15" s="407"/>
      <c r="E15" s="407"/>
      <c r="F15" s="407"/>
      <c r="G15" s="407"/>
      <c r="H15" s="407"/>
      <c r="I15" s="407"/>
      <c r="J15" s="407"/>
      <c r="K15" s="407"/>
      <c r="L15" s="407"/>
      <c r="M15" s="407"/>
      <c r="N15" s="407"/>
      <c r="O15" s="408"/>
      <c r="P15" s="407"/>
      <c r="Q15" s="407"/>
      <c r="R15" s="409"/>
      <c r="S15" s="409"/>
      <c r="T15" s="408"/>
      <c r="U15" s="407"/>
      <c r="V15" s="407"/>
      <c r="W15" s="407"/>
      <c r="X15" s="407"/>
      <c r="Y15" s="407"/>
      <c r="Z15" s="407"/>
      <c r="AA15" s="407"/>
      <c r="AB15" s="404"/>
      <c r="AC15" s="404"/>
      <c r="AD15" s="404"/>
      <c r="AE15" s="404"/>
      <c r="AF15" s="404"/>
      <c r="AI15" s="405"/>
    </row>
    <row r="16" spans="1:35" ht="60.75" customHeight="1">
      <c r="A16" s="410" t="s">
        <v>105</v>
      </c>
      <c r="B16" s="1011" t="s">
        <v>452</v>
      </c>
      <c r="C16" s="1012"/>
      <c r="D16" s="1012"/>
      <c r="E16" s="1012"/>
      <c r="F16" s="1012"/>
      <c r="G16" s="1012"/>
      <c r="H16" s="1012"/>
      <c r="I16" s="1012"/>
      <c r="J16" s="1012"/>
      <c r="K16" s="1012"/>
      <c r="L16" s="1012"/>
      <c r="M16" s="1013"/>
      <c r="N16" s="1014"/>
      <c r="O16" s="1014"/>
      <c r="P16" s="1014"/>
      <c r="Q16" s="1014"/>
      <c r="R16" s="411" t="s">
        <v>453</v>
      </c>
      <c r="S16" s="412"/>
      <c r="T16" s="413"/>
      <c r="U16" s="407"/>
      <c r="V16" s="407"/>
      <c r="W16" s="407"/>
      <c r="X16" s="407"/>
      <c r="Y16" s="407"/>
      <c r="Z16" s="407"/>
      <c r="AA16" s="407"/>
      <c r="AB16" s="404"/>
      <c r="AC16" s="404"/>
      <c r="AD16" s="404"/>
      <c r="AE16" s="404"/>
      <c r="AF16" s="404"/>
      <c r="AI16" s="405"/>
    </row>
    <row r="17" spans="1:40" ht="30" customHeight="1">
      <c r="A17" s="1015" t="s">
        <v>106</v>
      </c>
      <c r="B17" s="1017" t="s">
        <v>454</v>
      </c>
      <c r="C17" s="1018"/>
      <c r="D17" s="1018"/>
      <c r="E17" s="1018"/>
      <c r="F17" s="1018"/>
      <c r="G17" s="1018"/>
      <c r="H17" s="1018"/>
      <c r="I17" s="1018"/>
      <c r="J17" s="1018"/>
      <c r="K17" s="1018"/>
      <c r="L17" s="1018"/>
      <c r="M17" s="1019"/>
      <c r="N17" s="1032"/>
      <c r="O17" s="1032"/>
      <c r="P17" s="1032"/>
      <c r="Q17" s="1032"/>
      <c r="R17" s="414" t="s">
        <v>453</v>
      </c>
      <c r="S17" s="412"/>
      <c r="T17" s="1020" t="s">
        <v>455</v>
      </c>
      <c r="U17" s="1021"/>
      <c r="V17" s="1021"/>
      <c r="W17" s="1021"/>
      <c r="X17" s="1021"/>
      <c r="Y17" s="1021"/>
      <c r="Z17" s="1021"/>
      <c r="AA17" s="1021"/>
      <c r="AB17" s="1024">
        <f>N17*1.5</f>
        <v>0</v>
      </c>
      <c r="AC17" s="1024"/>
      <c r="AD17" s="1024"/>
      <c r="AE17" s="1024"/>
      <c r="AF17" s="1026" t="s">
        <v>453</v>
      </c>
      <c r="AI17" s="405"/>
    </row>
    <row r="18" spans="1:40" ht="20.100000000000001" customHeight="1">
      <c r="A18" s="1016"/>
      <c r="B18" s="1028" t="s">
        <v>456</v>
      </c>
      <c r="C18" s="1029"/>
      <c r="D18" s="1029"/>
      <c r="E18" s="1029"/>
      <c r="F18" s="1029"/>
      <c r="G18" s="1029"/>
      <c r="H18" s="1029"/>
      <c r="I18" s="1029"/>
      <c r="J18" s="1029"/>
      <c r="K18" s="1029"/>
      <c r="L18" s="1029"/>
      <c r="M18" s="1030"/>
      <c r="N18" s="1033"/>
      <c r="O18" s="1033"/>
      <c r="P18" s="1033"/>
      <c r="Q18" s="1033"/>
      <c r="R18" s="415" t="s">
        <v>453</v>
      </c>
      <c r="S18" s="412"/>
      <c r="T18" s="1022"/>
      <c r="U18" s="1023"/>
      <c r="V18" s="1023"/>
      <c r="W18" s="1023"/>
      <c r="X18" s="1023"/>
      <c r="Y18" s="1023"/>
      <c r="Z18" s="1023"/>
      <c r="AA18" s="1023"/>
      <c r="AB18" s="1025"/>
      <c r="AC18" s="1025"/>
      <c r="AD18" s="1025"/>
      <c r="AE18" s="1025"/>
      <c r="AF18" s="1027"/>
      <c r="AI18" s="405"/>
    </row>
    <row r="19" spans="1:40" ht="20.100000000000001" customHeight="1">
      <c r="A19" s="410" t="s">
        <v>107</v>
      </c>
      <c r="B19" s="1031" t="s">
        <v>457</v>
      </c>
      <c r="C19" s="1012"/>
      <c r="D19" s="1012"/>
      <c r="E19" s="1012"/>
      <c r="F19" s="1012"/>
      <c r="G19" s="1012"/>
      <c r="H19" s="1012"/>
      <c r="I19" s="1012"/>
      <c r="J19" s="1012"/>
      <c r="K19" s="1012"/>
      <c r="L19" s="1012"/>
      <c r="M19" s="1013"/>
      <c r="N19" s="1014"/>
      <c r="O19" s="1014"/>
      <c r="P19" s="1014"/>
      <c r="Q19" s="1014"/>
      <c r="R19" s="411" t="s">
        <v>453</v>
      </c>
      <c r="S19" s="412"/>
      <c r="T19" s="416" t="s">
        <v>458</v>
      </c>
      <c r="U19" s="416"/>
      <c r="V19" s="416"/>
      <c r="W19" s="416"/>
      <c r="X19" s="416"/>
      <c r="Y19" s="416"/>
      <c r="Z19" s="416"/>
      <c r="AA19" s="416"/>
      <c r="AB19" s="417"/>
      <c r="AC19" s="417"/>
      <c r="AD19" s="417"/>
      <c r="AE19" s="417"/>
      <c r="AF19" s="417"/>
      <c r="AH19" s="1034"/>
      <c r="AI19" s="1034"/>
      <c r="AJ19" s="1034"/>
      <c r="AK19" s="1034"/>
      <c r="AL19" s="1034"/>
      <c r="AM19" s="1034"/>
      <c r="AN19" s="1034"/>
    </row>
    <row r="20" spans="1:40" ht="20.100000000000001" customHeight="1">
      <c r="A20" s="410" t="s">
        <v>459</v>
      </c>
      <c r="B20" s="1031" t="s">
        <v>460</v>
      </c>
      <c r="C20" s="1012"/>
      <c r="D20" s="1012"/>
      <c r="E20" s="1012"/>
      <c r="F20" s="1012"/>
      <c r="G20" s="1012"/>
      <c r="H20" s="1012"/>
      <c r="I20" s="1012"/>
      <c r="J20" s="1012"/>
      <c r="K20" s="1012"/>
      <c r="L20" s="1012"/>
      <c r="M20" s="1013"/>
      <c r="N20" s="1014"/>
      <c r="O20" s="1014"/>
      <c r="P20" s="1014"/>
      <c r="Q20" s="1014"/>
      <c r="R20" s="411" t="s">
        <v>453</v>
      </c>
      <c r="S20" s="412"/>
      <c r="T20" s="1020" t="s">
        <v>461</v>
      </c>
      <c r="U20" s="1021"/>
      <c r="V20" s="1021"/>
      <c r="W20" s="1021"/>
      <c r="X20" s="1021"/>
      <c r="Y20" s="1021"/>
      <c r="Z20" s="1021"/>
      <c r="AA20" s="1021"/>
      <c r="AB20" s="1035">
        <f>IF(AND(N16=0,N17=0),N19+N20,N16+MINA(AB17,N18)+N20)</f>
        <v>0</v>
      </c>
      <c r="AC20" s="1035"/>
      <c r="AD20" s="1035"/>
      <c r="AE20" s="1035"/>
      <c r="AF20" s="418" t="s">
        <v>462</v>
      </c>
      <c r="AH20" s="1036"/>
      <c r="AI20" s="1036"/>
      <c r="AJ20" s="1036"/>
      <c r="AK20" s="1036"/>
      <c r="AL20" s="1036"/>
      <c r="AM20" s="401"/>
      <c r="AN20" s="401"/>
    </row>
    <row r="21" spans="1:40" ht="20.100000000000001" customHeight="1">
      <c r="A21" s="410" t="s">
        <v>173</v>
      </c>
      <c r="B21" s="1031" t="s">
        <v>463</v>
      </c>
      <c r="C21" s="1012"/>
      <c r="D21" s="1012"/>
      <c r="E21" s="1012"/>
      <c r="F21" s="1012"/>
      <c r="G21" s="1012"/>
      <c r="H21" s="1012"/>
      <c r="I21" s="1012"/>
      <c r="J21" s="1012"/>
      <c r="K21" s="1012"/>
      <c r="L21" s="1012"/>
      <c r="M21" s="1013"/>
      <c r="N21" s="1037">
        <f>N16+N18+N19+N20</f>
        <v>0</v>
      </c>
      <c r="O21" s="1037"/>
      <c r="P21" s="1037"/>
      <c r="Q21" s="1037"/>
      <c r="R21" s="411" t="s">
        <v>453</v>
      </c>
      <c r="S21" s="412"/>
      <c r="T21" s="1038" t="s">
        <v>464</v>
      </c>
      <c r="U21" s="1039"/>
      <c r="V21" s="1039"/>
      <c r="W21" s="1039"/>
      <c r="X21" s="1039"/>
      <c r="Y21" s="1039"/>
      <c r="Z21" s="1039"/>
      <c r="AA21" s="1039"/>
      <c r="AB21" s="1040">
        <f>N21-AB20</f>
        <v>0</v>
      </c>
      <c r="AC21" s="1040"/>
      <c r="AD21" s="1040"/>
      <c r="AE21" s="1040"/>
      <c r="AF21" s="419" t="s">
        <v>462</v>
      </c>
      <c r="AI21" s="405"/>
    </row>
    <row r="22" spans="1:40" ht="5.25" customHeight="1">
      <c r="A22" s="406"/>
      <c r="C22" s="407"/>
      <c r="D22" s="407"/>
      <c r="E22" s="407"/>
      <c r="F22" s="407"/>
      <c r="G22" s="407"/>
      <c r="H22" s="407"/>
      <c r="I22" s="407"/>
      <c r="J22" s="407"/>
      <c r="K22" s="407"/>
      <c r="L22" s="407"/>
      <c r="M22" s="407"/>
      <c r="N22" s="407"/>
      <c r="O22" s="408"/>
      <c r="P22" s="407"/>
      <c r="Q22" s="407"/>
      <c r="R22" s="409"/>
      <c r="S22" s="409"/>
      <c r="T22" s="408"/>
      <c r="U22" s="407"/>
      <c r="V22" s="407"/>
      <c r="W22" s="407"/>
      <c r="X22" s="407"/>
      <c r="Y22" s="407"/>
      <c r="Z22" s="407"/>
      <c r="AA22" s="407"/>
      <c r="AB22" s="404"/>
      <c r="AC22" s="404"/>
      <c r="AD22" s="404"/>
      <c r="AE22" s="404"/>
      <c r="AF22" s="404"/>
      <c r="AI22" s="405"/>
    </row>
    <row r="23" spans="1:40" s="420" customFormat="1" ht="20.100000000000001" customHeight="1" thickBot="1">
      <c r="A23" s="406" t="s">
        <v>465</v>
      </c>
      <c r="C23" s="407"/>
      <c r="D23" s="407"/>
      <c r="E23" s="407"/>
      <c r="F23" s="407"/>
      <c r="G23" s="407"/>
      <c r="H23" s="407"/>
      <c r="I23" s="407"/>
      <c r="J23" s="407"/>
      <c r="K23" s="407"/>
      <c r="L23" s="407"/>
      <c r="M23" s="407"/>
      <c r="N23" s="407"/>
      <c r="O23" s="408"/>
      <c r="P23" s="407"/>
      <c r="Q23" s="407"/>
      <c r="R23" s="409"/>
      <c r="S23" s="409"/>
      <c r="T23" s="408"/>
      <c r="U23" s="407"/>
      <c r="V23" s="407"/>
      <c r="W23" s="407"/>
      <c r="X23" s="407"/>
      <c r="Y23" s="407"/>
      <c r="Z23" s="407"/>
      <c r="AA23" s="407"/>
      <c r="AB23" s="402"/>
      <c r="AC23" s="402"/>
      <c r="AD23" s="402"/>
      <c r="AE23" s="402"/>
      <c r="AF23" s="402"/>
      <c r="AI23" s="421"/>
    </row>
    <row r="24" spans="1:40" s="420" customFormat="1" ht="20.100000000000001" customHeight="1" thickTop="1">
      <c r="A24" s="899" t="s">
        <v>466</v>
      </c>
      <c r="B24" s="900"/>
      <c r="C24" s="900"/>
      <c r="D24" s="900"/>
      <c r="E24" s="900"/>
      <c r="F24" s="900"/>
      <c r="G24" s="900"/>
      <c r="H24" s="900"/>
      <c r="I24" s="900"/>
      <c r="J24" s="900"/>
      <c r="K24" s="901"/>
      <c r="L24" s="902" t="s">
        <v>467</v>
      </c>
      <c r="M24" s="903"/>
      <c r="N24" s="903"/>
      <c r="O24" s="903"/>
      <c r="P24" s="903"/>
      <c r="Q24" s="903"/>
      <c r="R24" s="903"/>
      <c r="S24" s="904"/>
      <c r="T24" s="905" t="s">
        <v>468</v>
      </c>
      <c r="U24" s="906"/>
      <c r="V24" s="906"/>
      <c r="W24" s="906"/>
      <c r="X24" s="906"/>
      <c r="Y24" s="907" t="s">
        <v>469</v>
      </c>
      <c r="Z24" s="908"/>
      <c r="AA24" s="908"/>
      <c r="AB24" s="908"/>
      <c r="AC24" s="908"/>
      <c r="AD24" s="908"/>
      <c r="AE24" s="908"/>
      <c r="AF24" s="909"/>
      <c r="AG24" s="422"/>
      <c r="AI24" s="421"/>
    </row>
    <row r="25" spans="1:40" s="420" customFormat="1" ht="23.25" customHeight="1" thickBot="1">
      <c r="A25" s="423" t="s">
        <v>45</v>
      </c>
      <c r="B25" s="910">
        <f>$I$6+$I$7</f>
        <v>0</v>
      </c>
      <c r="C25" s="910"/>
      <c r="D25" s="910"/>
      <c r="E25" s="910"/>
      <c r="F25" s="910"/>
      <c r="G25" s="910"/>
      <c r="H25" s="910"/>
      <c r="I25" s="910"/>
      <c r="J25" s="910"/>
      <c r="K25" s="911"/>
      <c r="L25" s="423" t="s">
        <v>470</v>
      </c>
      <c r="M25" s="912">
        <f>AB20</f>
        <v>0</v>
      </c>
      <c r="N25" s="913"/>
      <c r="O25" s="913"/>
      <c r="P25" s="913"/>
      <c r="Q25" s="913"/>
      <c r="R25" s="913"/>
      <c r="S25" s="424" t="s">
        <v>51</v>
      </c>
      <c r="T25" s="425" t="s">
        <v>471</v>
      </c>
      <c r="U25" s="914">
        <f>IF($B$25&gt;0,$I$5,0)</f>
        <v>0</v>
      </c>
      <c r="V25" s="914"/>
      <c r="W25" s="914"/>
      <c r="X25" s="426" t="s">
        <v>50</v>
      </c>
      <c r="Y25" s="427" t="s">
        <v>472</v>
      </c>
      <c r="Z25" s="915" t="str">
        <f>IF($B$25&gt;0,ROUNDDOWN(($B$25-$M$25)*$U$25/100,-2),"")</f>
        <v/>
      </c>
      <c r="AA25" s="915"/>
      <c r="AB25" s="915"/>
      <c r="AC25" s="915"/>
      <c r="AD25" s="915"/>
      <c r="AE25" s="916" t="s">
        <v>453</v>
      </c>
      <c r="AF25" s="917"/>
      <c r="AG25" s="422"/>
      <c r="AI25" s="421"/>
    </row>
    <row r="26" spans="1:40" s="420" customFormat="1" ht="9.9499999999999993" customHeight="1" thickTop="1">
      <c r="A26" s="422"/>
      <c r="B26" s="402"/>
      <c r="C26" s="402"/>
      <c r="D26" s="402"/>
      <c r="E26" s="402"/>
      <c r="F26" s="402"/>
      <c r="G26" s="402"/>
      <c r="H26" s="402"/>
      <c r="I26" s="402"/>
      <c r="J26" s="402"/>
      <c r="K26" s="402"/>
      <c r="L26" s="403"/>
      <c r="M26" s="402"/>
      <c r="N26" s="402"/>
      <c r="O26" s="402"/>
      <c r="P26" s="402"/>
      <c r="Q26" s="402"/>
      <c r="R26" s="402"/>
      <c r="S26" s="402"/>
      <c r="T26" s="402"/>
      <c r="U26" s="402"/>
      <c r="V26" s="402"/>
      <c r="W26" s="402"/>
      <c r="X26" s="402"/>
      <c r="Y26" s="402"/>
      <c r="Z26" s="402"/>
      <c r="AA26" s="402"/>
      <c r="AB26" s="402"/>
      <c r="AC26" s="402"/>
      <c r="AD26" s="402"/>
      <c r="AE26" s="402"/>
      <c r="AF26" s="402"/>
      <c r="AI26" s="421"/>
    </row>
    <row r="27" spans="1:40" s="420" customFormat="1" ht="20.100000000000001" customHeight="1">
      <c r="A27" s="406" t="s">
        <v>473</v>
      </c>
      <c r="C27" s="428"/>
      <c r="D27" s="428"/>
      <c r="E27" s="428"/>
      <c r="F27" s="428"/>
      <c r="G27" s="429"/>
      <c r="H27" s="430"/>
      <c r="I27" s="430"/>
      <c r="J27" s="430"/>
      <c r="K27" s="422"/>
      <c r="L27" s="429"/>
      <c r="M27" s="429"/>
      <c r="N27" s="429"/>
      <c r="O27" s="429"/>
      <c r="P27" s="429"/>
      <c r="Q27" s="429"/>
      <c r="R27" s="429"/>
      <c r="S27" s="429"/>
      <c r="T27" s="429"/>
      <c r="U27" s="429"/>
      <c r="V27" s="430"/>
      <c r="W27" s="430"/>
      <c r="X27" s="430"/>
      <c r="Y27" s="430"/>
      <c r="Z27" s="430"/>
      <c r="AA27" s="430"/>
      <c r="AB27" s="430"/>
      <c r="AC27" s="430"/>
      <c r="AD27" s="430"/>
      <c r="AE27" s="430"/>
      <c r="AF27" s="430"/>
      <c r="AI27" s="421"/>
    </row>
    <row r="28" spans="1:40" s="420" customFormat="1" ht="20.100000000000001" customHeight="1">
      <c r="A28" s="1052" t="s">
        <v>46</v>
      </c>
      <c r="B28" s="1052"/>
      <c r="C28" s="1052"/>
      <c r="D28" s="1052"/>
      <c r="E28" s="1052"/>
      <c r="F28" s="1052"/>
      <c r="G28" s="1041" t="s">
        <v>474</v>
      </c>
      <c r="H28" s="1041"/>
      <c r="I28" s="1041"/>
      <c r="J28" s="1041"/>
      <c r="K28" s="1041"/>
      <c r="L28" s="1041"/>
      <c r="M28" s="1041"/>
      <c r="N28" s="1041"/>
      <c r="O28" s="1041"/>
      <c r="P28" s="1041"/>
      <c r="Q28" s="1041" t="s">
        <v>475</v>
      </c>
      <c r="R28" s="1041"/>
      <c r="S28" s="1041"/>
      <c r="T28" s="1041"/>
      <c r="U28" s="1041"/>
      <c r="V28" s="1041"/>
      <c r="W28" s="1041"/>
      <c r="X28" s="1041"/>
      <c r="Y28" s="1041"/>
      <c r="Z28" s="1041" t="s">
        <v>476</v>
      </c>
      <c r="AA28" s="1041"/>
      <c r="AB28" s="1041"/>
      <c r="AC28" s="1041"/>
      <c r="AD28" s="1041"/>
      <c r="AE28" s="1041"/>
      <c r="AF28" s="1041"/>
      <c r="AI28" s="421"/>
    </row>
    <row r="29" spans="1:40" s="420" customFormat="1" ht="20.100000000000001" customHeight="1">
      <c r="A29" s="1042" t="s">
        <v>477</v>
      </c>
      <c r="B29" s="1042"/>
      <c r="C29" s="1042"/>
      <c r="D29" s="1042"/>
      <c r="E29" s="1042"/>
      <c r="F29" s="1042"/>
      <c r="G29" s="1043"/>
      <c r="H29" s="1043"/>
      <c r="I29" s="1043"/>
      <c r="J29" s="1043"/>
      <c r="K29" s="1043"/>
      <c r="L29" s="1043"/>
      <c r="M29" s="1043"/>
      <c r="N29" s="1043"/>
      <c r="O29" s="1044"/>
      <c r="P29" s="431" t="s">
        <v>47</v>
      </c>
      <c r="Q29" s="1043"/>
      <c r="R29" s="1043"/>
      <c r="S29" s="1043"/>
      <c r="T29" s="1043"/>
      <c r="U29" s="1043"/>
      <c r="V29" s="1043"/>
      <c r="W29" s="1043"/>
      <c r="X29" s="1044"/>
      <c r="Y29" s="431" t="s">
        <v>47</v>
      </c>
      <c r="Z29" s="1045">
        <f>G29+Q29</f>
        <v>0</v>
      </c>
      <c r="AA29" s="1045"/>
      <c r="AB29" s="1045"/>
      <c r="AC29" s="1045"/>
      <c r="AD29" s="1045"/>
      <c r="AE29" s="1046"/>
      <c r="AF29" s="432" t="s">
        <v>47</v>
      </c>
      <c r="AI29" s="421"/>
    </row>
    <row r="30" spans="1:40" s="420" customFormat="1" ht="20.100000000000001" customHeight="1">
      <c r="A30" s="1047" t="s">
        <v>478</v>
      </c>
      <c r="B30" s="1047"/>
      <c r="C30" s="1047"/>
      <c r="D30" s="1047"/>
      <c r="E30" s="1047"/>
      <c r="F30" s="1047"/>
      <c r="G30" s="1048"/>
      <c r="H30" s="1048"/>
      <c r="I30" s="1048"/>
      <c r="J30" s="1048"/>
      <c r="K30" s="1048"/>
      <c r="L30" s="1048"/>
      <c r="M30" s="1048"/>
      <c r="N30" s="1048"/>
      <c r="O30" s="1049"/>
      <c r="P30" s="433" t="s">
        <v>52</v>
      </c>
      <c r="Q30" s="1048"/>
      <c r="R30" s="1048"/>
      <c r="S30" s="1048"/>
      <c r="T30" s="1048"/>
      <c r="U30" s="1048"/>
      <c r="V30" s="1048"/>
      <c r="W30" s="1048"/>
      <c r="X30" s="1049"/>
      <c r="Y30" s="433" t="s">
        <v>52</v>
      </c>
      <c r="Z30" s="1050">
        <f>G30+Q30</f>
        <v>0</v>
      </c>
      <c r="AA30" s="1050"/>
      <c r="AB30" s="1050"/>
      <c r="AC30" s="1050"/>
      <c r="AD30" s="1050"/>
      <c r="AE30" s="1051"/>
      <c r="AF30" s="434" t="s">
        <v>52</v>
      </c>
      <c r="AI30" s="421"/>
    </row>
    <row r="31" spans="1:40" s="420" customFormat="1" ht="20.100000000000001" customHeight="1">
      <c r="A31" s="1053" t="s">
        <v>479</v>
      </c>
      <c r="B31" s="1053"/>
      <c r="C31" s="1053"/>
      <c r="D31" s="1053"/>
      <c r="E31" s="1053"/>
      <c r="F31" s="1053"/>
      <c r="G31" s="1054" t="str">
        <f>IFERROR(G29/G30*1000,"")</f>
        <v/>
      </c>
      <c r="H31" s="1054"/>
      <c r="I31" s="1054"/>
      <c r="J31" s="1054"/>
      <c r="K31" s="1054"/>
      <c r="L31" s="1054"/>
      <c r="M31" s="1054"/>
      <c r="N31" s="1054"/>
      <c r="O31" s="1055"/>
      <c r="P31" s="435" t="s">
        <v>48</v>
      </c>
      <c r="Q31" s="1054" t="str">
        <f>IFERROR(Q29/Q30*1000,"")</f>
        <v/>
      </c>
      <c r="R31" s="1054"/>
      <c r="S31" s="1054"/>
      <c r="T31" s="1054"/>
      <c r="U31" s="1054"/>
      <c r="V31" s="1054"/>
      <c r="W31" s="1054"/>
      <c r="X31" s="1055"/>
      <c r="Y31" s="435" t="s">
        <v>48</v>
      </c>
      <c r="Z31" s="1056" t="str">
        <f>IFERROR(Z29*1000/Z30,"")</f>
        <v/>
      </c>
      <c r="AA31" s="1056"/>
      <c r="AB31" s="1056"/>
      <c r="AC31" s="1056"/>
      <c r="AD31" s="1056"/>
      <c r="AE31" s="1057"/>
      <c r="AF31" s="436" t="s">
        <v>48</v>
      </c>
      <c r="AI31" s="421"/>
    </row>
    <row r="32" spans="1:40" s="420" customFormat="1" ht="6" customHeight="1" thickBot="1">
      <c r="A32" s="437"/>
      <c r="B32" s="437"/>
      <c r="C32" s="437"/>
      <c r="D32" s="438"/>
      <c r="E32" s="438"/>
      <c r="F32" s="438"/>
      <c r="G32" s="438"/>
      <c r="H32" s="438"/>
      <c r="I32" s="438"/>
      <c r="J32" s="438"/>
      <c r="K32" s="439"/>
      <c r="L32" s="438"/>
      <c r="M32" s="438"/>
      <c r="N32" s="438"/>
      <c r="O32" s="438"/>
      <c r="P32" s="438"/>
      <c r="Q32" s="438"/>
      <c r="R32" s="438"/>
      <c r="S32" s="439"/>
      <c r="T32" s="439"/>
      <c r="U32" s="439"/>
      <c r="V32" s="439"/>
      <c r="W32" s="439"/>
      <c r="X32" s="439"/>
      <c r="Y32" s="440"/>
      <c r="Z32" s="441"/>
      <c r="AA32" s="441"/>
      <c r="AB32" s="441"/>
      <c r="AC32" s="441"/>
      <c r="AD32" s="441"/>
      <c r="AE32" s="442"/>
      <c r="AF32" s="442"/>
      <c r="AI32" s="421"/>
    </row>
    <row r="33" spans="1:35" s="420" customFormat="1" ht="20.100000000000001" customHeight="1" thickTop="1">
      <c r="A33" s="899" t="s">
        <v>480</v>
      </c>
      <c r="B33" s="900"/>
      <c r="C33" s="900"/>
      <c r="D33" s="900"/>
      <c r="E33" s="900"/>
      <c r="F33" s="900"/>
      <c r="G33" s="900"/>
      <c r="H33" s="900"/>
      <c r="I33" s="900"/>
      <c r="J33" s="900"/>
      <c r="K33" s="901"/>
      <c r="L33" s="902" t="s">
        <v>481</v>
      </c>
      <c r="M33" s="903"/>
      <c r="N33" s="903"/>
      <c r="O33" s="903"/>
      <c r="P33" s="903"/>
      <c r="Q33" s="903"/>
      <c r="R33" s="903"/>
      <c r="S33" s="904"/>
      <c r="T33" s="905" t="s">
        <v>468</v>
      </c>
      <c r="U33" s="906"/>
      <c r="V33" s="906"/>
      <c r="W33" s="906"/>
      <c r="X33" s="906"/>
      <c r="Y33" s="907" t="s">
        <v>482</v>
      </c>
      <c r="Z33" s="908"/>
      <c r="AA33" s="908"/>
      <c r="AB33" s="908"/>
      <c r="AC33" s="908"/>
      <c r="AD33" s="908"/>
      <c r="AE33" s="908"/>
      <c r="AF33" s="909"/>
      <c r="AG33" s="422"/>
      <c r="AI33" s="421"/>
    </row>
    <row r="34" spans="1:35" s="420" customFormat="1" ht="23.25" customHeight="1" thickBot="1">
      <c r="A34" s="423" t="s">
        <v>45</v>
      </c>
      <c r="B34" s="910">
        <f>G29</f>
        <v>0</v>
      </c>
      <c r="C34" s="910"/>
      <c r="D34" s="910"/>
      <c r="E34" s="910"/>
      <c r="F34" s="910"/>
      <c r="G34" s="910"/>
      <c r="H34" s="910"/>
      <c r="I34" s="910"/>
      <c r="J34" s="910"/>
      <c r="K34" s="911"/>
      <c r="L34" s="423" t="s">
        <v>470</v>
      </c>
      <c r="M34" s="1058"/>
      <c r="N34" s="1058"/>
      <c r="O34" s="1058"/>
      <c r="P34" s="1058"/>
      <c r="Q34" s="1058"/>
      <c r="R34" s="1058"/>
      <c r="S34" s="424" t="s">
        <v>51</v>
      </c>
      <c r="T34" s="443" t="s">
        <v>471</v>
      </c>
      <c r="U34" s="1059">
        <f>IF(B34&gt;0,I5,0)</f>
        <v>0</v>
      </c>
      <c r="V34" s="1059"/>
      <c r="W34" s="1059"/>
      <c r="X34" s="426" t="s">
        <v>50</v>
      </c>
      <c r="Y34" s="444" t="s">
        <v>472</v>
      </c>
      <c r="Z34" s="915" t="str">
        <f>IF($B$34&gt;0,ROUNDDOWN(($B$34-$M$34)*$U$34/100,-2),"")</f>
        <v/>
      </c>
      <c r="AA34" s="915"/>
      <c r="AB34" s="915"/>
      <c r="AC34" s="915"/>
      <c r="AD34" s="915"/>
      <c r="AE34" s="1060" t="s">
        <v>453</v>
      </c>
      <c r="AF34" s="1061"/>
      <c r="AG34" s="422"/>
      <c r="AI34" s="421"/>
    </row>
    <row r="35" spans="1:35" s="420" customFormat="1" ht="9" customHeight="1" thickTop="1">
      <c r="A35" s="445"/>
      <c r="B35" s="445"/>
      <c r="C35" s="445"/>
      <c r="D35" s="445"/>
      <c r="E35" s="445"/>
      <c r="G35" s="445"/>
      <c r="H35" s="445"/>
      <c r="I35" s="445"/>
      <c r="M35" s="445"/>
      <c r="N35" s="445"/>
      <c r="P35" s="445"/>
      <c r="Q35" s="445"/>
      <c r="R35" s="446"/>
      <c r="S35" s="445"/>
      <c r="X35" s="402"/>
      <c r="Y35" s="402"/>
      <c r="Z35" s="447"/>
      <c r="AA35" s="447"/>
      <c r="AB35" s="447"/>
      <c r="AC35" s="447"/>
      <c r="AD35" s="447"/>
      <c r="AE35" s="448"/>
      <c r="AF35" s="448"/>
      <c r="AI35" s="421"/>
    </row>
    <row r="36" spans="1:35" s="420" customFormat="1" ht="20.100000000000001" customHeight="1">
      <c r="A36" s="449" t="s">
        <v>483</v>
      </c>
      <c r="B36" s="402"/>
      <c r="C36" s="402"/>
      <c r="D36" s="402"/>
      <c r="E36" s="402"/>
      <c r="F36" s="402"/>
      <c r="G36" s="402"/>
      <c r="H36" s="402"/>
      <c r="I36" s="402"/>
      <c r="J36" s="402"/>
      <c r="K36" s="402"/>
      <c r="L36" s="403"/>
      <c r="M36" s="402"/>
      <c r="N36" s="402"/>
      <c r="O36" s="402"/>
      <c r="P36" s="402"/>
      <c r="Q36" s="402"/>
      <c r="R36" s="402"/>
      <c r="S36" s="402"/>
      <c r="T36" s="402"/>
      <c r="U36" s="402"/>
      <c r="V36" s="402"/>
      <c r="W36" s="402"/>
      <c r="X36" s="402"/>
      <c r="Y36" s="402"/>
      <c r="Z36" s="402"/>
      <c r="AA36" s="402"/>
      <c r="AB36" s="402"/>
      <c r="AC36" s="402"/>
      <c r="AD36" s="402"/>
      <c r="AE36" s="402"/>
      <c r="AF36" s="402"/>
      <c r="AI36" s="421"/>
    </row>
    <row r="37" spans="1:35" s="420" customFormat="1" ht="31.5" customHeight="1">
      <c r="A37" s="868" t="s">
        <v>484</v>
      </c>
      <c r="B37" s="868"/>
      <c r="C37" s="868"/>
      <c r="D37" s="868"/>
      <c r="E37" s="868"/>
      <c r="F37" s="868"/>
      <c r="G37" s="868"/>
      <c r="H37" s="868"/>
      <c r="I37" s="868"/>
      <c r="J37" s="868"/>
      <c r="K37" s="868"/>
      <c r="L37" s="868"/>
      <c r="M37" s="868"/>
      <c r="N37" s="868"/>
      <c r="O37" s="868"/>
      <c r="P37" s="868"/>
      <c r="Q37" s="868"/>
      <c r="R37" s="868"/>
      <c r="S37" s="868"/>
      <c r="T37" s="868"/>
      <c r="U37" s="868"/>
      <c r="V37" s="868"/>
      <c r="W37" s="868"/>
      <c r="X37" s="868"/>
      <c r="Y37" s="868"/>
      <c r="Z37" s="868"/>
      <c r="AA37" s="868"/>
      <c r="AB37" s="868"/>
      <c r="AC37" s="868"/>
      <c r="AD37" s="868"/>
      <c r="AE37" s="868"/>
      <c r="AF37" s="868"/>
      <c r="AI37" s="421"/>
    </row>
    <row r="38" spans="1:35" s="420" customFormat="1" ht="18" customHeight="1">
      <c r="A38" s="869" t="s">
        <v>485</v>
      </c>
      <c r="B38" s="870"/>
      <c r="C38" s="870"/>
      <c r="D38" s="870"/>
      <c r="E38" s="870"/>
      <c r="F38" s="870"/>
      <c r="G38" s="870"/>
      <c r="H38" s="871"/>
      <c r="I38" s="878" t="s">
        <v>486</v>
      </c>
      <c r="J38" s="879"/>
      <c r="K38" s="879"/>
      <c r="L38" s="880"/>
      <c r="M38" s="881" t="s">
        <v>487</v>
      </c>
      <c r="N38" s="882"/>
      <c r="O38" s="882"/>
      <c r="P38" s="883"/>
      <c r="Q38" s="886" t="s">
        <v>488</v>
      </c>
      <c r="R38" s="887"/>
      <c r="S38" s="887"/>
      <c r="T38" s="887"/>
      <c r="U38" s="887"/>
      <c r="V38" s="888"/>
      <c r="W38" s="881" t="s">
        <v>489</v>
      </c>
      <c r="X38" s="882"/>
      <c r="Y38" s="882"/>
      <c r="Z38" s="883"/>
      <c r="AA38" s="889" t="s">
        <v>490</v>
      </c>
      <c r="AB38" s="890"/>
      <c r="AC38" s="893" t="s">
        <v>491</v>
      </c>
      <c r="AD38" s="894"/>
      <c r="AE38" s="894"/>
      <c r="AF38" s="895"/>
    </row>
    <row r="39" spans="1:35" ht="18" customHeight="1">
      <c r="A39" s="872"/>
      <c r="B39" s="873"/>
      <c r="C39" s="873"/>
      <c r="D39" s="873"/>
      <c r="E39" s="873"/>
      <c r="F39" s="873"/>
      <c r="G39" s="873"/>
      <c r="H39" s="874"/>
      <c r="I39" s="884" t="s">
        <v>492</v>
      </c>
      <c r="J39" s="860"/>
      <c r="K39" s="860"/>
      <c r="L39" s="885"/>
      <c r="M39" s="884"/>
      <c r="N39" s="860"/>
      <c r="O39" s="860"/>
      <c r="P39" s="885"/>
      <c r="Q39" s="884" t="s">
        <v>493</v>
      </c>
      <c r="R39" s="860"/>
      <c r="S39" s="860"/>
      <c r="T39" s="860"/>
      <c r="U39" s="860"/>
      <c r="V39" s="885"/>
      <c r="W39" s="884"/>
      <c r="X39" s="860"/>
      <c r="Y39" s="860"/>
      <c r="Z39" s="885"/>
      <c r="AA39" s="891"/>
      <c r="AB39" s="892"/>
      <c r="AC39" s="896" t="s">
        <v>494</v>
      </c>
      <c r="AD39" s="897"/>
      <c r="AE39" s="897"/>
      <c r="AF39" s="898"/>
    </row>
    <row r="40" spans="1:35" ht="18" customHeight="1">
      <c r="A40" s="1079"/>
      <c r="B40" s="1080"/>
      <c r="C40" s="1080"/>
      <c r="D40" s="1080"/>
      <c r="E40" s="1080"/>
      <c r="F40" s="1080"/>
      <c r="G40" s="1080"/>
      <c r="H40" s="1081"/>
      <c r="I40" s="1082"/>
      <c r="J40" s="1083"/>
      <c r="K40" s="1083"/>
      <c r="L40" s="1084"/>
      <c r="M40" s="1088" t="s">
        <v>495</v>
      </c>
      <c r="N40" s="1090" t="s">
        <v>496</v>
      </c>
      <c r="O40" s="1092"/>
      <c r="P40" s="1094" t="s">
        <v>497</v>
      </c>
      <c r="Q40" s="1096" t="s">
        <v>498</v>
      </c>
      <c r="R40" s="875"/>
      <c r="S40" s="450" t="s">
        <v>499</v>
      </c>
      <c r="T40" s="875"/>
      <c r="U40" s="875"/>
      <c r="V40" s="451" t="s">
        <v>500</v>
      </c>
      <c r="W40" s="876"/>
      <c r="X40" s="877"/>
      <c r="Y40" s="877"/>
      <c r="Z40" s="452" t="s">
        <v>439</v>
      </c>
      <c r="AA40" s="1062"/>
      <c r="AB40" s="1063"/>
      <c r="AC40" s="1066"/>
      <c r="AD40" s="1067"/>
      <c r="AE40" s="1067"/>
      <c r="AF40" s="1068"/>
    </row>
    <row r="41" spans="1:35" ht="18" customHeight="1">
      <c r="A41" s="1079"/>
      <c r="B41" s="1080"/>
      <c r="C41" s="1080"/>
      <c r="D41" s="1080"/>
      <c r="E41" s="1080"/>
      <c r="F41" s="1080"/>
      <c r="G41" s="1080"/>
      <c r="H41" s="1081"/>
      <c r="I41" s="1085"/>
      <c r="J41" s="1086"/>
      <c r="K41" s="1086"/>
      <c r="L41" s="1087"/>
      <c r="M41" s="1089"/>
      <c r="N41" s="1091"/>
      <c r="O41" s="1093"/>
      <c r="P41" s="1095"/>
      <c r="Q41" s="453" t="s">
        <v>448</v>
      </c>
      <c r="R41" s="454"/>
      <c r="S41" s="455" t="s">
        <v>496</v>
      </c>
      <c r="T41" s="454"/>
      <c r="U41" s="456"/>
      <c r="V41" s="457" t="s">
        <v>501</v>
      </c>
      <c r="W41" s="1069"/>
      <c r="X41" s="1070"/>
      <c r="Y41" s="1070"/>
      <c r="Z41" s="1071"/>
      <c r="AA41" s="1064"/>
      <c r="AB41" s="1065"/>
      <c r="AC41" s="1072"/>
      <c r="AD41" s="1073"/>
      <c r="AE41" s="1073"/>
      <c r="AF41" s="1074"/>
    </row>
    <row r="42" spans="1:35" ht="9.75" customHeight="1">
      <c r="A42" s="1075"/>
      <c r="B42" s="1075"/>
      <c r="C42" s="1075"/>
      <c r="D42" s="1075"/>
      <c r="E42" s="1075"/>
      <c r="F42" s="1075"/>
      <c r="G42" s="1075"/>
      <c r="H42" s="1075"/>
      <c r="I42" s="1075"/>
      <c r="J42" s="1075"/>
      <c r="K42" s="1075"/>
      <c r="L42" s="1075"/>
      <c r="M42" s="1075"/>
      <c r="N42" s="1075"/>
      <c r="O42" s="1075"/>
      <c r="P42" s="1075"/>
      <c r="Q42" s="1075"/>
      <c r="R42" s="1075"/>
      <c r="S42" s="1075"/>
      <c r="T42" s="1075"/>
      <c r="U42" s="1075"/>
      <c r="V42" s="1075"/>
      <c r="W42" s="1075"/>
      <c r="X42" s="1075"/>
      <c r="Y42" s="1075"/>
      <c r="Z42" s="1075"/>
      <c r="AA42" s="1075"/>
      <c r="AB42" s="1075"/>
      <c r="AC42" s="1075"/>
      <c r="AD42" s="1075"/>
      <c r="AE42" s="1075"/>
      <c r="AF42" s="1075"/>
    </row>
    <row r="43" spans="1:35" ht="21.95" customHeight="1">
      <c r="A43" s="1076" t="s">
        <v>502</v>
      </c>
      <c r="B43" s="1077"/>
      <c r="C43" s="1077"/>
      <c r="D43" s="1077"/>
      <c r="E43" s="1077"/>
      <c r="F43" s="1077"/>
      <c r="G43" s="1077"/>
      <c r="H43" s="1077"/>
      <c r="I43" s="1078"/>
      <c r="J43" s="1077" t="s">
        <v>503</v>
      </c>
      <c r="K43" s="1077"/>
      <c r="L43" s="1077"/>
      <c r="M43" s="1077"/>
      <c r="N43" s="1077"/>
      <c r="O43" s="1077"/>
      <c r="P43" s="1078"/>
      <c r="Q43" s="1076" t="s">
        <v>504</v>
      </c>
      <c r="R43" s="1077"/>
      <c r="S43" s="1077"/>
      <c r="T43" s="1077"/>
      <c r="U43" s="1077"/>
      <c r="V43" s="1077"/>
      <c r="W43" s="1077"/>
      <c r="X43" s="1078"/>
      <c r="Y43" s="1076" t="s">
        <v>505</v>
      </c>
      <c r="Z43" s="1077"/>
      <c r="AA43" s="1077"/>
      <c r="AB43" s="1077"/>
      <c r="AC43" s="1077"/>
      <c r="AD43" s="1077"/>
      <c r="AE43" s="1077"/>
      <c r="AF43" s="1078"/>
    </row>
    <row r="44" spans="1:35" ht="21.95" customHeight="1">
      <c r="A44" s="1097"/>
      <c r="B44" s="1098"/>
      <c r="C44" s="1098"/>
      <c r="D44" s="1098"/>
      <c r="E44" s="1098"/>
      <c r="F44" s="1098"/>
      <c r="G44" s="1098"/>
      <c r="H44" s="1098"/>
      <c r="I44" s="1099"/>
      <c r="J44" s="1098"/>
      <c r="K44" s="1098"/>
      <c r="L44" s="1098"/>
      <c r="M44" s="1098"/>
      <c r="N44" s="1098"/>
      <c r="O44" s="1098"/>
      <c r="P44" s="1099"/>
      <c r="Q44" s="1100"/>
      <c r="R44" s="857"/>
      <c r="S44" s="859" t="s">
        <v>506</v>
      </c>
      <c r="T44" s="857"/>
      <c r="U44" s="857"/>
      <c r="V44" s="859" t="s">
        <v>507</v>
      </c>
      <c r="W44" s="857"/>
      <c r="X44" s="863"/>
      <c r="Y44" s="857"/>
      <c r="Z44" s="857"/>
      <c r="AA44" s="859" t="s">
        <v>506</v>
      </c>
      <c r="AB44" s="861"/>
      <c r="AC44" s="861"/>
      <c r="AD44" s="859" t="s">
        <v>449</v>
      </c>
      <c r="AE44" s="857"/>
      <c r="AF44" s="863"/>
    </row>
    <row r="45" spans="1:35" ht="21.95" customHeight="1">
      <c r="A45" s="458" t="s">
        <v>506</v>
      </c>
      <c r="B45" s="459"/>
      <c r="C45" s="459"/>
      <c r="D45" s="459"/>
      <c r="E45" s="459"/>
      <c r="F45" s="459"/>
      <c r="G45" s="460"/>
      <c r="H45" s="865" t="s">
        <v>508</v>
      </c>
      <c r="I45" s="866"/>
      <c r="J45" s="867"/>
      <c r="K45" s="867"/>
      <c r="L45" s="867"/>
      <c r="M45" s="867"/>
      <c r="N45" s="867"/>
      <c r="O45" s="867"/>
      <c r="P45" s="461" t="s">
        <v>509</v>
      </c>
      <c r="Q45" s="1101"/>
      <c r="R45" s="858"/>
      <c r="S45" s="860"/>
      <c r="T45" s="858"/>
      <c r="U45" s="858"/>
      <c r="V45" s="860"/>
      <c r="W45" s="858"/>
      <c r="X45" s="864"/>
      <c r="Y45" s="858"/>
      <c r="Z45" s="858"/>
      <c r="AA45" s="860"/>
      <c r="AB45" s="862"/>
      <c r="AC45" s="862"/>
      <c r="AD45" s="860"/>
      <c r="AE45" s="858"/>
      <c r="AF45" s="864"/>
    </row>
    <row r="46" spans="1:35" ht="22.5">
      <c r="A46" s="918"/>
      <c r="B46" s="918"/>
      <c r="C46" s="918"/>
      <c r="D46" s="918"/>
      <c r="E46" s="918"/>
      <c r="F46" s="918"/>
      <c r="G46" s="918"/>
      <c r="H46" s="918"/>
      <c r="I46" s="918"/>
      <c r="J46" s="918"/>
      <c r="K46" s="918"/>
      <c r="L46" s="918"/>
      <c r="M46" s="918"/>
      <c r="N46" s="918"/>
      <c r="O46" s="918"/>
      <c r="P46" s="918"/>
      <c r="Q46" s="918"/>
      <c r="R46" s="918"/>
      <c r="S46" s="918"/>
      <c r="T46" s="918"/>
      <c r="U46" s="918"/>
      <c r="V46" s="918"/>
      <c r="W46" s="918"/>
      <c r="X46" s="918"/>
      <c r="Y46" s="918"/>
      <c r="Z46" s="918"/>
      <c r="AA46" s="918"/>
      <c r="AB46" s="918"/>
      <c r="AC46" s="918"/>
      <c r="AD46" s="918"/>
      <c r="AE46" s="918"/>
      <c r="AF46" s="918"/>
    </row>
    <row r="101" spans="1:1">
      <c r="A101" s="384" t="s">
        <v>510</v>
      </c>
    </row>
    <row r="102" spans="1:1">
      <c r="A102" s="384" t="s">
        <v>441</v>
      </c>
    </row>
    <row r="103" spans="1:1">
      <c r="A103" s="384" t="s">
        <v>511</v>
      </c>
    </row>
    <row r="104" spans="1:1">
      <c r="A104" s="384" t="s">
        <v>512</v>
      </c>
    </row>
    <row r="105" spans="1:1">
      <c r="A105" s="384" t="s">
        <v>513</v>
      </c>
    </row>
    <row r="106" spans="1:1">
      <c r="A106" s="384" t="s">
        <v>514</v>
      </c>
    </row>
    <row r="108" spans="1:1">
      <c r="A108" s="384" t="s">
        <v>515</v>
      </c>
    </row>
    <row r="109" spans="1:1">
      <c r="A109" s="384" t="s">
        <v>110</v>
      </c>
    </row>
    <row r="110" spans="1:1">
      <c r="A110" s="384" t="s">
        <v>471</v>
      </c>
    </row>
    <row r="111" spans="1:1">
      <c r="A111" s="384" t="s">
        <v>516</v>
      </c>
    </row>
    <row r="112" spans="1:1">
      <c r="A112" s="384" t="s">
        <v>517</v>
      </c>
    </row>
    <row r="113" spans="1:1">
      <c r="A113" s="384" t="s">
        <v>518</v>
      </c>
    </row>
    <row r="114" spans="1:1">
      <c r="A114" s="384" t="s">
        <v>519</v>
      </c>
    </row>
    <row r="115" spans="1:1">
      <c r="A115" s="384" t="s">
        <v>520</v>
      </c>
    </row>
    <row r="116" spans="1:1">
      <c r="A116" s="384" t="s">
        <v>521</v>
      </c>
    </row>
    <row r="117" spans="1:1">
      <c r="A117" s="384" t="s">
        <v>522</v>
      </c>
    </row>
    <row r="118" spans="1:1">
      <c r="A118" s="384" t="s">
        <v>523</v>
      </c>
    </row>
    <row r="119" spans="1:1">
      <c r="A119" s="384" t="s">
        <v>524</v>
      </c>
    </row>
    <row r="120" spans="1:1">
      <c r="A120" s="384" t="s">
        <v>525</v>
      </c>
    </row>
    <row r="121" spans="1:1">
      <c r="A121" s="384" t="s">
        <v>526</v>
      </c>
    </row>
    <row r="122" spans="1:1">
      <c r="A122" s="384" t="s">
        <v>527</v>
      </c>
    </row>
    <row r="123" spans="1:1">
      <c r="A123" s="384" t="s">
        <v>528</v>
      </c>
    </row>
    <row r="124" spans="1:1">
      <c r="A124" s="384" t="s">
        <v>529</v>
      </c>
    </row>
    <row r="125" spans="1:1">
      <c r="A125" s="384" t="s">
        <v>530</v>
      </c>
    </row>
    <row r="126" spans="1:1">
      <c r="A126" s="384" t="s">
        <v>531</v>
      </c>
    </row>
    <row r="127" spans="1:1">
      <c r="A127" s="384" t="s">
        <v>532</v>
      </c>
    </row>
    <row r="128" spans="1:1">
      <c r="A128" s="384" t="s">
        <v>533</v>
      </c>
    </row>
    <row r="129" spans="1:1">
      <c r="A129" s="384" t="s">
        <v>534</v>
      </c>
    </row>
    <row r="130" spans="1:1">
      <c r="A130" s="384" t="s">
        <v>535</v>
      </c>
    </row>
    <row r="131" spans="1:1">
      <c r="A131" s="384" t="s">
        <v>536</v>
      </c>
    </row>
    <row r="132" spans="1:1">
      <c r="A132" s="384" t="s">
        <v>537</v>
      </c>
    </row>
    <row r="133" spans="1:1">
      <c r="A133" s="384" t="s">
        <v>538</v>
      </c>
    </row>
    <row r="134" spans="1:1">
      <c r="A134" s="384" t="s">
        <v>539</v>
      </c>
    </row>
    <row r="135" spans="1:1">
      <c r="A135" s="384" t="s">
        <v>540</v>
      </c>
    </row>
    <row r="136" spans="1:1">
      <c r="A136" s="384" t="s">
        <v>541</v>
      </c>
    </row>
  </sheetData>
  <mergeCells count="168">
    <mergeCell ref="A46:AF46"/>
    <mergeCell ref="AA40:AB41"/>
    <mergeCell ref="AC40:AF40"/>
    <mergeCell ref="W41:Z41"/>
    <mergeCell ref="AC41:AF41"/>
    <mergeCell ref="A42:AF42"/>
    <mergeCell ref="A43:I43"/>
    <mergeCell ref="J43:P43"/>
    <mergeCell ref="Q43:X43"/>
    <mergeCell ref="Y43:AF43"/>
    <mergeCell ref="A40:H41"/>
    <mergeCell ref="I40:L41"/>
    <mergeCell ref="M40:M41"/>
    <mergeCell ref="N40:N41"/>
    <mergeCell ref="O40:O41"/>
    <mergeCell ref="P40:P41"/>
    <mergeCell ref="Q40:R40"/>
    <mergeCell ref="A44:I44"/>
    <mergeCell ref="J44:P44"/>
    <mergeCell ref="Q44:R45"/>
    <mergeCell ref="S44:S45"/>
    <mergeCell ref="T44:U45"/>
    <mergeCell ref="V44:V45"/>
    <mergeCell ref="W44:X45"/>
    <mergeCell ref="A31:F31"/>
    <mergeCell ref="G31:O31"/>
    <mergeCell ref="Q31:X31"/>
    <mergeCell ref="Z31:AE31"/>
    <mergeCell ref="A33:K33"/>
    <mergeCell ref="L33:S33"/>
    <mergeCell ref="T33:X33"/>
    <mergeCell ref="Y33:AF33"/>
    <mergeCell ref="B34:K34"/>
    <mergeCell ref="M34:R34"/>
    <mergeCell ref="U34:W34"/>
    <mergeCell ref="Z34:AD34"/>
    <mergeCell ref="AE34:AF34"/>
    <mergeCell ref="Q28:Y28"/>
    <mergeCell ref="Z28:AF28"/>
    <mergeCell ref="A29:F29"/>
    <mergeCell ref="G29:O29"/>
    <mergeCell ref="Q29:X29"/>
    <mergeCell ref="Z29:AE29"/>
    <mergeCell ref="A30:F30"/>
    <mergeCell ref="G30:O30"/>
    <mergeCell ref="Q30:X30"/>
    <mergeCell ref="Z30:AE30"/>
    <mergeCell ref="A28:F28"/>
    <mergeCell ref="G28:P28"/>
    <mergeCell ref="AH19:AN19"/>
    <mergeCell ref="B20:M20"/>
    <mergeCell ref="N20:Q20"/>
    <mergeCell ref="T20:AA20"/>
    <mergeCell ref="AB20:AE20"/>
    <mergeCell ref="AH20:AL20"/>
    <mergeCell ref="B21:M21"/>
    <mergeCell ref="N21:Q21"/>
    <mergeCell ref="T21:AA21"/>
    <mergeCell ref="AB21:AE21"/>
    <mergeCell ref="B16:M16"/>
    <mergeCell ref="N16:Q16"/>
    <mergeCell ref="A17:A18"/>
    <mergeCell ref="B17:M17"/>
    <mergeCell ref="T17:AA18"/>
    <mergeCell ref="AB17:AE18"/>
    <mergeCell ref="AF17:AF18"/>
    <mergeCell ref="B18:M18"/>
    <mergeCell ref="B19:M19"/>
    <mergeCell ref="N19:Q19"/>
    <mergeCell ref="N17:Q17"/>
    <mergeCell ref="N18:Q18"/>
    <mergeCell ref="AI11:AI12"/>
    <mergeCell ref="C12:G12"/>
    <mergeCell ref="B13:H13"/>
    <mergeCell ref="I13:L13"/>
    <mergeCell ref="M13:P13"/>
    <mergeCell ref="Q13:T13"/>
    <mergeCell ref="U13:W13"/>
    <mergeCell ref="X13:Z13"/>
    <mergeCell ref="AA13:AC13"/>
    <mergeCell ref="AD13:AF13"/>
    <mergeCell ref="D10:H10"/>
    <mergeCell ref="I10:L10"/>
    <mergeCell ref="M10:P10"/>
    <mergeCell ref="Q10:T10"/>
    <mergeCell ref="U10:W10"/>
    <mergeCell ref="X10:Z10"/>
    <mergeCell ref="AA10:AC10"/>
    <mergeCell ref="AD10:AF10"/>
    <mergeCell ref="B11:H11"/>
    <mergeCell ref="I11:L12"/>
    <mergeCell ref="M11:P12"/>
    <mergeCell ref="Q11:T12"/>
    <mergeCell ref="U11:W12"/>
    <mergeCell ref="X11:Z12"/>
    <mergeCell ref="AA11:AC12"/>
    <mergeCell ref="AD11:AF12"/>
    <mergeCell ref="AD8:AF8"/>
    <mergeCell ref="D9:H9"/>
    <mergeCell ref="I9:L9"/>
    <mergeCell ref="M9:P9"/>
    <mergeCell ref="Q9:T9"/>
    <mergeCell ref="U9:W9"/>
    <mergeCell ref="X9:Z9"/>
    <mergeCell ref="AA9:AC9"/>
    <mergeCell ref="AD9:AF9"/>
    <mergeCell ref="D7:H7"/>
    <mergeCell ref="I7:L7"/>
    <mergeCell ref="D8:H8"/>
    <mergeCell ref="I8:L8"/>
    <mergeCell ref="M8:P8"/>
    <mergeCell ref="Q8:T8"/>
    <mergeCell ref="U8:W8"/>
    <mergeCell ref="X8:Z8"/>
    <mergeCell ref="AA8:AC8"/>
    <mergeCell ref="A1:AF1"/>
    <mergeCell ref="A4:A13"/>
    <mergeCell ref="B4:C4"/>
    <mergeCell ref="D4:H4"/>
    <mergeCell ref="I4:L4"/>
    <mergeCell ref="M4:P4"/>
    <mergeCell ref="Q4:T4"/>
    <mergeCell ref="U4:W4"/>
    <mergeCell ref="X4:Z4"/>
    <mergeCell ref="AA4:AC4"/>
    <mergeCell ref="AD4:AF4"/>
    <mergeCell ref="B5:C10"/>
    <mergeCell ref="D5:H5"/>
    <mergeCell ref="I5:L5"/>
    <mergeCell ref="N5:X5"/>
    <mergeCell ref="Y5:AF5"/>
    <mergeCell ref="D6:H6"/>
    <mergeCell ref="I6:L6"/>
    <mergeCell ref="M6:P7"/>
    <mergeCell ref="Q6:T7"/>
    <mergeCell ref="U6:W7"/>
    <mergeCell ref="X6:Z7"/>
    <mergeCell ref="AA6:AC7"/>
    <mergeCell ref="AD6:AF7"/>
    <mergeCell ref="A24:K24"/>
    <mergeCell ref="L24:S24"/>
    <mergeCell ref="T24:X24"/>
    <mergeCell ref="Y24:AF24"/>
    <mergeCell ref="B25:K25"/>
    <mergeCell ref="M25:R25"/>
    <mergeCell ref="U25:W25"/>
    <mergeCell ref="Z25:AD25"/>
    <mergeCell ref="AE25:AF25"/>
    <mergeCell ref="Y44:Z45"/>
    <mergeCell ref="AA44:AA45"/>
    <mergeCell ref="AB44:AC45"/>
    <mergeCell ref="AD44:AD45"/>
    <mergeCell ref="AE44:AF45"/>
    <mergeCell ref="H45:I45"/>
    <mergeCell ref="J45:O45"/>
    <mergeCell ref="A37:AF37"/>
    <mergeCell ref="A38:H39"/>
    <mergeCell ref="T40:U40"/>
    <mergeCell ref="W40:Y40"/>
    <mergeCell ref="I38:L38"/>
    <mergeCell ref="M38:P39"/>
    <mergeCell ref="Q38:V38"/>
    <mergeCell ref="W38:Z39"/>
    <mergeCell ref="AA38:AB39"/>
    <mergeCell ref="AC38:AF38"/>
    <mergeCell ref="I39:L39"/>
    <mergeCell ref="Q39:V39"/>
    <mergeCell ref="AC39:AF39"/>
  </mergeCells>
  <phoneticPr fontId="2"/>
  <conditionalFormatting sqref="T34:V34">
    <cfRule type="expression" dxfId="3" priority="1" stopIfTrue="1">
      <formula>$T$34="総額が合いません"</formula>
    </cfRule>
  </conditionalFormatting>
  <conditionalFormatting sqref="T34:V34">
    <cfRule type="expression" dxfId="2" priority="2" stopIfTrue="1">
      <formula>$T$34="総額が合いません"</formula>
    </cfRule>
  </conditionalFormatting>
  <conditionalFormatting sqref="P2:T4 X57:X61 A58:A60 Y57:AA59 AB57:IV61 K59:W61 A61:D61 J61 W57:W58 F57:T58 B57:E59">
    <cfRule type="cellIs" dxfId="1" priority="3" stopIfTrue="1" operator="lessThan">
      <formula>1</formula>
    </cfRule>
  </conditionalFormatting>
  <conditionalFormatting sqref="T57:V58">
    <cfRule type="cellIs" dxfId="0" priority="4" stopIfTrue="1" operator="equal">
      <formula>"""限度額超過!"""</formula>
    </cfRule>
  </conditionalFormatting>
  <dataValidations count="6">
    <dataValidation type="whole" allowBlank="1" showInputMessage="1" showErrorMessage="1" sqref="M8:P8 JI8:JL8 TE8:TH8 ADA8:ADD8 AMW8:AMZ8 AWS8:AWV8 BGO8:BGR8 BQK8:BQN8 CAG8:CAJ8 CKC8:CKF8 CTY8:CUB8 DDU8:DDX8 DNQ8:DNT8 DXM8:DXP8 EHI8:EHL8 ERE8:ERH8 FBA8:FBD8 FKW8:FKZ8 FUS8:FUV8 GEO8:GER8 GOK8:GON8 GYG8:GYJ8 HIC8:HIF8 HRY8:HSB8 IBU8:IBX8 ILQ8:ILT8 IVM8:IVP8 JFI8:JFL8 JPE8:JPH8 JZA8:JZD8 KIW8:KIZ8 KSS8:KSV8 LCO8:LCR8 LMK8:LMN8 LWG8:LWJ8 MGC8:MGF8 MPY8:MQB8 MZU8:MZX8 NJQ8:NJT8 NTM8:NTP8 ODI8:ODL8 ONE8:ONH8 OXA8:OXD8 PGW8:PGZ8 PQS8:PQV8 QAO8:QAR8 QKK8:QKN8 QUG8:QUJ8 REC8:REF8 RNY8:ROB8 RXU8:RXX8 SHQ8:SHT8 SRM8:SRP8 TBI8:TBL8 TLE8:TLH8 TVA8:TVD8 UEW8:UEZ8 UOS8:UOV8 UYO8:UYR8 VIK8:VIN8 VSG8:VSJ8 WCC8:WCF8 WLY8:WMB8 WVU8:WVX8 M65544:P65544 JI65544:JL65544 TE65544:TH65544 ADA65544:ADD65544 AMW65544:AMZ65544 AWS65544:AWV65544 BGO65544:BGR65544 BQK65544:BQN65544 CAG65544:CAJ65544 CKC65544:CKF65544 CTY65544:CUB65544 DDU65544:DDX65544 DNQ65544:DNT65544 DXM65544:DXP65544 EHI65544:EHL65544 ERE65544:ERH65544 FBA65544:FBD65544 FKW65544:FKZ65544 FUS65544:FUV65544 GEO65544:GER65544 GOK65544:GON65544 GYG65544:GYJ65544 HIC65544:HIF65544 HRY65544:HSB65544 IBU65544:IBX65544 ILQ65544:ILT65544 IVM65544:IVP65544 JFI65544:JFL65544 JPE65544:JPH65544 JZA65544:JZD65544 KIW65544:KIZ65544 KSS65544:KSV65544 LCO65544:LCR65544 LMK65544:LMN65544 LWG65544:LWJ65544 MGC65544:MGF65544 MPY65544:MQB65544 MZU65544:MZX65544 NJQ65544:NJT65544 NTM65544:NTP65544 ODI65544:ODL65544 ONE65544:ONH65544 OXA65544:OXD65544 PGW65544:PGZ65544 PQS65544:PQV65544 QAO65544:QAR65544 QKK65544:QKN65544 QUG65544:QUJ65544 REC65544:REF65544 RNY65544:ROB65544 RXU65544:RXX65544 SHQ65544:SHT65544 SRM65544:SRP65544 TBI65544:TBL65544 TLE65544:TLH65544 TVA65544:TVD65544 UEW65544:UEZ65544 UOS65544:UOV65544 UYO65544:UYR65544 VIK65544:VIN65544 VSG65544:VSJ65544 WCC65544:WCF65544 WLY65544:WMB65544 WVU65544:WVX65544 M131080:P131080 JI131080:JL131080 TE131080:TH131080 ADA131080:ADD131080 AMW131080:AMZ131080 AWS131080:AWV131080 BGO131080:BGR131080 BQK131080:BQN131080 CAG131080:CAJ131080 CKC131080:CKF131080 CTY131080:CUB131080 DDU131080:DDX131080 DNQ131080:DNT131080 DXM131080:DXP131080 EHI131080:EHL131080 ERE131080:ERH131080 FBA131080:FBD131080 FKW131080:FKZ131080 FUS131080:FUV131080 GEO131080:GER131080 GOK131080:GON131080 GYG131080:GYJ131080 HIC131080:HIF131080 HRY131080:HSB131080 IBU131080:IBX131080 ILQ131080:ILT131080 IVM131080:IVP131080 JFI131080:JFL131080 JPE131080:JPH131080 JZA131080:JZD131080 KIW131080:KIZ131080 KSS131080:KSV131080 LCO131080:LCR131080 LMK131080:LMN131080 LWG131080:LWJ131080 MGC131080:MGF131080 MPY131080:MQB131080 MZU131080:MZX131080 NJQ131080:NJT131080 NTM131080:NTP131080 ODI131080:ODL131080 ONE131080:ONH131080 OXA131080:OXD131080 PGW131080:PGZ131080 PQS131080:PQV131080 QAO131080:QAR131080 QKK131080:QKN131080 QUG131080:QUJ131080 REC131080:REF131080 RNY131080:ROB131080 RXU131080:RXX131080 SHQ131080:SHT131080 SRM131080:SRP131080 TBI131080:TBL131080 TLE131080:TLH131080 TVA131080:TVD131080 UEW131080:UEZ131080 UOS131080:UOV131080 UYO131080:UYR131080 VIK131080:VIN131080 VSG131080:VSJ131080 WCC131080:WCF131080 WLY131080:WMB131080 WVU131080:WVX131080 M196616:P196616 JI196616:JL196616 TE196616:TH196616 ADA196616:ADD196616 AMW196616:AMZ196616 AWS196616:AWV196616 BGO196616:BGR196616 BQK196616:BQN196616 CAG196616:CAJ196616 CKC196616:CKF196616 CTY196616:CUB196616 DDU196616:DDX196616 DNQ196616:DNT196616 DXM196616:DXP196616 EHI196616:EHL196616 ERE196616:ERH196616 FBA196616:FBD196616 FKW196616:FKZ196616 FUS196616:FUV196616 GEO196616:GER196616 GOK196616:GON196616 GYG196616:GYJ196616 HIC196616:HIF196616 HRY196616:HSB196616 IBU196616:IBX196616 ILQ196616:ILT196616 IVM196616:IVP196616 JFI196616:JFL196616 JPE196616:JPH196616 JZA196616:JZD196616 KIW196616:KIZ196616 KSS196616:KSV196616 LCO196616:LCR196616 LMK196616:LMN196616 LWG196616:LWJ196616 MGC196616:MGF196616 MPY196616:MQB196616 MZU196616:MZX196616 NJQ196616:NJT196616 NTM196616:NTP196616 ODI196616:ODL196616 ONE196616:ONH196616 OXA196616:OXD196616 PGW196616:PGZ196616 PQS196616:PQV196616 QAO196616:QAR196616 QKK196616:QKN196616 QUG196616:QUJ196616 REC196616:REF196616 RNY196616:ROB196616 RXU196616:RXX196616 SHQ196616:SHT196616 SRM196616:SRP196616 TBI196616:TBL196616 TLE196616:TLH196616 TVA196616:TVD196616 UEW196616:UEZ196616 UOS196616:UOV196616 UYO196616:UYR196616 VIK196616:VIN196616 VSG196616:VSJ196616 WCC196616:WCF196616 WLY196616:WMB196616 WVU196616:WVX196616 M262152:P262152 JI262152:JL262152 TE262152:TH262152 ADA262152:ADD262152 AMW262152:AMZ262152 AWS262152:AWV262152 BGO262152:BGR262152 BQK262152:BQN262152 CAG262152:CAJ262152 CKC262152:CKF262152 CTY262152:CUB262152 DDU262152:DDX262152 DNQ262152:DNT262152 DXM262152:DXP262152 EHI262152:EHL262152 ERE262152:ERH262152 FBA262152:FBD262152 FKW262152:FKZ262152 FUS262152:FUV262152 GEO262152:GER262152 GOK262152:GON262152 GYG262152:GYJ262152 HIC262152:HIF262152 HRY262152:HSB262152 IBU262152:IBX262152 ILQ262152:ILT262152 IVM262152:IVP262152 JFI262152:JFL262152 JPE262152:JPH262152 JZA262152:JZD262152 KIW262152:KIZ262152 KSS262152:KSV262152 LCO262152:LCR262152 LMK262152:LMN262152 LWG262152:LWJ262152 MGC262152:MGF262152 MPY262152:MQB262152 MZU262152:MZX262152 NJQ262152:NJT262152 NTM262152:NTP262152 ODI262152:ODL262152 ONE262152:ONH262152 OXA262152:OXD262152 PGW262152:PGZ262152 PQS262152:PQV262152 QAO262152:QAR262152 QKK262152:QKN262152 QUG262152:QUJ262152 REC262152:REF262152 RNY262152:ROB262152 RXU262152:RXX262152 SHQ262152:SHT262152 SRM262152:SRP262152 TBI262152:TBL262152 TLE262152:TLH262152 TVA262152:TVD262152 UEW262152:UEZ262152 UOS262152:UOV262152 UYO262152:UYR262152 VIK262152:VIN262152 VSG262152:VSJ262152 WCC262152:WCF262152 WLY262152:WMB262152 WVU262152:WVX262152 M327688:P327688 JI327688:JL327688 TE327688:TH327688 ADA327688:ADD327688 AMW327688:AMZ327688 AWS327688:AWV327688 BGO327688:BGR327688 BQK327688:BQN327688 CAG327688:CAJ327688 CKC327688:CKF327688 CTY327688:CUB327688 DDU327688:DDX327688 DNQ327688:DNT327688 DXM327688:DXP327688 EHI327688:EHL327688 ERE327688:ERH327688 FBA327688:FBD327688 FKW327688:FKZ327688 FUS327688:FUV327688 GEO327688:GER327688 GOK327688:GON327688 GYG327688:GYJ327688 HIC327688:HIF327688 HRY327688:HSB327688 IBU327688:IBX327688 ILQ327688:ILT327688 IVM327688:IVP327688 JFI327688:JFL327688 JPE327688:JPH327688 JZA327688:JZD327688 KIW327688:KIZ327688 KSS327688:KSV327688 LCO327688:LCR327688 LMK327688:LMN327688 LWG327688:LWJ327688 MGC327688:MGF327688 MPY327688:MQB327688 MZU327688:MZX327688 NJQ327688:NJT327688 NTM327688:NTP327688 ODI327688:ODL327688 ONE327688:ONH327688 OXA327688:OXD327688 PGW327688:PGZ327688 PQS327688:PQV327688 QAO327688:QAR327688 QKK327688:QKN327688 QUG327688:QUJ327688 REC327688:REF327688 RNY327688:ROB327688 RXU327688:RXX327688 SHQ327688:SHT327688 SRM327688:SRP327688 TBI327688:TBL327688 TLE327688:TLH327688 TVA327688:TVD327688 UEW327688:UEZ327688 UOS327688:UOV327688 UYO327688:UYR327688 VIK327688:VIN327688 VSG327688:VSJ327688 WCC327688:WCF327688 WLY327688:WMB327688 WVU327688:WVX327688 M393224:P393224 JI393224:JL393224 TE393224:TH393224 ADA393224:ADD393224 AMW393224:AMZ393224 AWS393224:AWV393224 BGO393224:BGR393224 BQK393224:BQN393224 CAG393224:CAJ393224 CKC393224:CKF393224 CTY393224:CUB393224 DDU393224:DDX393224 DNQ393224:DNT393224 DXM393224:DXP393224 EHI393224:EHL393224 ERE393224:ERH393224 FBA393224:FBD393224 FKW393224:FKZ393224 FUS393224:FUV393224 GEO393224:GER393224 GOK393224:GON393224 GYG393224:GYJ393224 HIC393224:HIF393224 HRY393224:HSB393224 IBU393224:IBX393224 ILQ393224:ILT393224 IVM393224:IVP393224 JFI393224:JFL393224 JPE393224:JPH393224 JZA393224:JZD393224 KIW393224:KIZ393224 KSS393224:KSV393224 LCO393224:LCR393224 LMK393224:LMN393224 LWG393224:LWJ393224 MGC393224:MGF393224 MPY393224:MQB393224 MZU393224:MZX393224 NJQ393224:NJT393224 NTM393224:NTP393224 ODI393224:ODL393224 ONE393224:ONH393224 OXA393224:OXD393224 PGW393224:PGZ393224 PQS393224:PQV393224 QAO393224:QAR393224 QKK393224:QKN393224 QUG393224:QUJ393224 REC393224:REF393224 RNY393224:ROB393224 RXU393224:RXX393224 SHQ393224:SHT393224 SRM393224:SRP393224 TBI393224:TBL393224 TLE393224:TLH393224 TVA393224:TVD393224 UEW393224:UEZ393224 UOS393224:UOV393224 UYO393224:UYR393224 VIK393224:VIN393224 VSG393224:VSJ393224 WCC393224:WCF393224 WLY393224:WMB393224 WVU393224:WVX393224 M458760:P458760 JI458760:JL458760 TE458760:TH458760 ADA458760:ADD458760 AMW458760:AMZ458760 AWS458760:AWV458760 BGO458760:BGR458760 BQK458760:BQN458760 CAG458760:CAJ458760 CKC458760:CKF458760 CTY458760:CUB458760 DDU458760:DDX458760 DNQ458760:DNT458760 DXM458760:DXP458760 EHI458760:EHL458760 ERE458760:ERH458760 FBA458760:FBD458760 FKW458760:FKZ458760 FUS458760:FUV458760 GEO458760:GER458760 GOK458760:GON458760 GYG458760:GYJ458760 HIC458760:HIF458760 HRY458760:HSB458760 IBU458760:IBX458760 ILQ458760:ILT458760 IVM458760:IVP458760 JFI458760:JFL458760 JPE458760:JPH458760 JZA458760:JZD458760 KIW458760:KIZ458760 KSS458760:KSV458760 LCO458760:LCR458760 LMK458760:LMN458760 LWG458760:LWJ458760 MGC458760:MGF458760 MPY458760:MQB458760 MZU458760:MZX458760 NJQ458760:NJT458760 NTM458760:NTP458760 ODI458760:ODL458760 ONE458760:ONH458760 OXA458760:OXD458760 PGW458760:PGZ458760 PQS458760:PQV458760 QAO458760:QAR458760 QKK458760:QKN458760 QUG458760:QUJ458760 REC458760:REF458760 RNY458760:ROB458760 RXU458760:RXX458760 SHQ458760:SHT458760 SRM458760:SRP458760 TBI458760:TBL458760 TLE458760:TLH458760 TVA458760:TVD458760 UEW458760:UEZ458760 UOS458760:UOV458760 UYO458760:UYR458760 VIK458760:VIN458760 VSG458760:VSJ458760 WCC458760:WCF458760 WLY458760:WMB458760 WVU458760:WVX458760 M524296:P524296 JI524296:JL524296 TE524296:TH524296 ADA524296:ADD524296 AMW524296:AMZ524296 AWS524296:AWV524296 BGO524296:BGR524296 BQK524296:BQN524296 CAG524296:CAJ524296 CKC524296:CKF524296 CTY524296:CUB524296 DDU524296:DDX524296 DNQ524296:DNT524296 DXM524296:DXP524296 EHI524296:EHL524296 ERE524296:ERH524296 FBA524296:FBD524296 FKW524296:FKZ524296 FUS524296:FUV524296 GEO524296:GER524296 GOK524296:GON524296 GYG524296:GYJ524296 HIC524296:HIF524296 HRY524296:HSB524296 IBU524296:IBX524296 ILQ524296:ILT524296 IVM524296:IVP524296 JFI524296:JFL524296 JPE524296:JPH524296 JZA524296:JZD524296 KIW524296:KIZ524296 KSS524296:KSV524296 LCO524296:LCR524296 LMK524296:LMN524296 LWG524296:LWJ524296 MGC524296:MGF524296 MPY524296:MQB524296 MZU524296:MZX524296 NJQ524296:NJT524296 NTM524296:NTP524296 ODI524296:ODL524296 ONE524296:ONH524296 OXA524296:OXD524296 PGW524296:PGZ524296 PQS524296:PQV524296 QAO524296:QAR524296 QKK524296:QKN524296 QUG524296:QUJ524296 REC524296:REF524296 RNY524296:ROB524296 RXU524296:RXX524296 SHQ524296:SHT524296 SRM524296:SRP524296 TBI524296:TBL524296 TLE524296:TLH524296 TVA524296:TVD524296 UEW524296:UEZ524296 UOS524296:UOV524296 UYO524296:UYR524296 VIK524296:VIN524296 VSG524296:VSJ524296 WCC524296:WCF524296 WLY524296:WMB524296 WVU524296:WVX524296 M589832:P589832 JI589832:JL589832 TE589832:TH589832 ADA589832:ADD589832 AMW589832:AMZ589832 AWS589832:AWV589832 BGO589832:BGR589832 BQK589832:BQN589832 CAG589832:CAJ589832 CKC589832:CKF589832 CTY589832:CUB589832 DDU589832:DDX589832 DNQ589832:DNT589832 DXM589832:DXP589832 EHI589832:EHL589832 ERE589832:ERH589832 FBA589832:FBD589832 FKW589832:FKZ589832 FUS589832:FUV589832 GEO589832:GER589832 GOK589832:GON589832 GYG589832:GYJ589832 HIC589832:HIF589832 HRY589832:HSB589832 IBU589832:IBX589832 ILQ589832:ILT589832 IVM589832:IVP589832 JFI589832:JFL589832 JPE589832:JPH589832 JZA589832:JZD589832 KIW589832:KIZ589832 KSS589832:KSV589832 LCO589832:LCR589832 LMK589832:LMN589832 LWG589832:LWJ589832 MGC589832:MGF589832 MPY589832:MQB589832 MZU589832:MZX589832 NJQ589832:NJT589832 NTM589832:NTP589832 ODI589832:ODL589832 ONE589832:ONH589832 OXA589832:OXD589832 PGW589832:PGZ589832 PQS589832:PQV589832 QAO589832:QAR589832 QKK589832:QKN589832 QUG589832:QUJ589832 REC589832:REF589832 RNY589832:ROB589832 RXU589832:RXX589832 SHQ589832:SHT589832 SRM589832:SRP589832 TBI589832:TBL589832 TLE589832:TLH589832 TVA589832:TVD589832 UEW589832:UEZ589832 UOS589832:UOV589832 UYO589832:UYR589832 VIK589832:VIN589832 VSG589832:VSJ589832 WCC589832:WCF589832 WLY589832:WMB589832 WVU589832:WVX589832 M655368:P655368 JI655368:JL655368 TE655368:TH655368 ADA655368:ADD655368 AMW655368:AMZ655368 AWS655368:AWV655368 BGO655368:BGR655368 BQK655368:BQN655368 CAG655368:CAJ655368 CKC655368:CKF655368 CTY655368:CUB655368 DDU655368:DDX655368 DNQ655368:DNT655368 DXM655368:DXP655368 EHI655368:EHL655368 ERE655368:ERH655368 FBA655368:FBD655368 FKW655368:FKZ655368 FUS655368:FUV655368 GEO655368:GER655368 GOK655368:GON655368 GYG655368:GYJ655368 HIC655368:HIF655368 HRY655368:HSB655368 IBU655368:IBX655368 ILQ655368:ILT655368 IVM655368:IVP655368 JFI655368:JFL655368 JPE655368:JPH655368 JZA655368:JZD655368 KIW655368:KIZ655368 KSS655368:KSV655368 LCO655368:LCR655368 LMK655368:LMN655368 LWG655368:LWJ655368 MGC655368:MGF655368 MPY655368:MQB655368 MZU655368:MZX655368 NJQ655368:NJT655368 NTM655368:NTP655368 ODI655368:ODL655368 ONE655368:ONH655368 OXA655368:OXD655368 PGW655368:PGZ655368 PQS655368:PQV655368 QAO655368:QAR655368 QKK655368:QKN655368 QUG655368:QUJ655368 REC655368:REF655368 RNY655368:ROB655368 RXU655368:RXX655368 SHQ655368:SHT655368 SRM655368:SRP655368 TBI655368:TBL655368 TLE655368:TLH655368 TVA655368:TVD655368 UEW655368:UEZ655368 UOS655368:UOV655368 UYO655368:UYR655368 VIK655368:VIN655368 VSG655368:VSJ655368 WCC655368:WCF655368 WLY655368:WMB655368 WVU655368:WVX655368 M720904:P720904 JI720904:JL720904 TE720904:TH720904 ADA720904:ADD720904 AMW720904:AMZ720904 AWS720904:AWV720904 BGO720904:BGR720904 BQK720904:BQN720904 CAG720904:CAJ720904 CKC720904:CKF720904 CTY720904:CUB720904 DDU720904:DDX720904 DNQ720904:DNT720904 DXM720904:DXP720904 EHI720904:EHL720904 ERE720904:ERH720904 FBA720904:FBD720904 FKW720904:FKZ720904 FUS720904:FUV720904 GEO720904:GER720904 GOK720904:GON720904 GYG720904:GYJ720904 HIC720904:HIF720904 HRY720904:HSB720904 IBU720904:IBX720904 ILQ720904:ILT720904 IVM720904:IVP720904 JFI720904:JFL720904 JPE720904:JPH720904 JZA720904:JZD720904 KIW720904:KIZ720904 KSS720904:KSV720904 LCO720904:LCR720904 LMK720904:LMN720904 LWG720904:LWJ720904 MGC720904:MGF720904 MPY720904:MQB720904 MZU720904:MZX720904 NJQ720904:NJT720904 NTM720904:NTP720904 ODI720904:ODL720904 ONE720904:ONH720904 OXA720904:OXD720904 PGW720904:PGZ720904 PQS720904:PQV720904 QAO720904:QAR720904 QKK720904:QKN720904 QUG720904:QUJ720904 REC720904:REF720904 RNY720904:ROB720904 RXU720904:RXX720904 SHQ720904:SHT720904 SRM720904:SRP720904 TBI720904:TBL720904 TLE720904:TLH720904 TVA720904:TVD720904 UEW720904:UEZ720904 UOS720904:UOV720904 UYO720904:UYR720904 VIK720904:VIN720904 VSG720904:VSJ720904 WCC720904:WCF720904 WLY720904:WMB720904 WVU720904:WVX720904 M786440:P786440 JI786440:JL786440 TE786440:TH786440 ADA786440:ADD786440 AMW786440:AMZ786440 AWS786440:AWV786440 BGO786440:BGR786440 BQK786440:BQN786440 CAG786440:CAJ786440 CKC786440:CKF786440 CTY786440:CUB786440 DDU786440:DDX786440 DNQ786440:DNT786440 DXM786440:DXP786440 EHI786440:EHL786440 ERE786440:ERH786440 FBA786440:FBD786440 FKW786440:FKZ786440 FUS786440:FUV786440 GEO786440:GER786440 GOK786440:GON786440 GYG786440:GYJ786440 HIC786440:HIF786440 HRY786440:HSB786440 IBU786440:IBX786440 ILQ786440:ILT786440 IVM786440:IVP786440 JFI786440:JFL786440 JPE786440:JPH786440 JZA786440:JZD786440 KIW786440:KIZ786440 KSS786440:KSV786440 LCO786440:LCR786440 LMK786440:LMN786440 LWG786440:LWJ786440 MGC786440:MGF786440 MPY786440:MQB786440 MZU786440:MZX786440 NJQ786440:NJT786440 NTM786440:NTP786440 ODI786440:ODL786440 ONE786440:ONH786440 OXA786440:OXD786440 PGW786440:PGZ786440 PQS786440:PQV786440 QAO786440:QAR786440 QKK786440:QKN786440 QUG786440:QUJ786440 REC786440:REF786440 RNY786440:ROB786440 RXU786440:RXX786440 SHQ786440:SHT786440 SRM786440:SRP786440 TBI786440:TBL786440 TLE786440:TLH786440 TVA786440:TVD786440 UEW786440:UEZ786440 UOS786440:UOV786440 UYO786440:UYR786440 VIK786440:VIN786440 VSG786440:VSJ786440 WCC786440:WCF786440 WLY786440:WMB786440 WVU786440:WVX786440 M851976:P851976 JI851976:JL851976 TE851976:TH851976 ADA851976:ADD851976 AMW851976:AMZ851976 AWS851976:AWV851976 BGO851976:BGR851976 BQK851976:BQN851976 CAG851976:CAJ851976 CKC851976:CKF851976 CTY851976:CUB851976 DDU851976:DDX851976 DNQ851976:DNT851976 DXM851976:DXP851976 EHI851976:EHL851976 ERE851976:ERH851976 FBA851976:FBD851976 FKW851976:FKZ851976 FUS851976:FUV851976 GEO851976:GER851976 GOK851976:GON851976 GYG851976:GYJ851976 HIC851976:HIF851976 HRY851976:HSB851976 IBU851976:IBX851976 ILQ851976:ILT851976 IVM851976:IVP851976 JFI851976:JFL851976 JPE851976:JPH851976 JZA851976:JZD851976 KIW851976:KIZ851976 KSS851976:KSV851976 LCO851976:LCR851976 LMK851976:LMN851976 LWG851976:LWJ851976 MGC851976:MGF851976 MPY851976:MQB851976 MZU851976:MZX851976 NJQ851976:NJT851976 NTM851976:NTP851976 ODI851976:ODL851976 ONE851976:ONH851976 OXA851976:OXD851976 PGW851976:PGZ851976 PQS851976:PQV851976 QAO851976:QAR851976 QKK851976:QKN851976 QUG851976:QUJ851976 REC851976:REF851976 RNY851976:ROB851976 RXU851976:RXX851976 SHQ851976:SHT851976 SRM851976:SRP851976 TBI851976:TBL851976 TLE851976:TLH851976 TVA851976:TVD851976 UEW851976:UEZ851976 UOS851976:UOV851976 UYO851976:UYR851976 VIK851976:VIN851976 VSG851976:VSJ851976 WCC851976:WCF851976 WLY851976:WMB851976 WVU851976:WVX851976 M917512:P917512 JI917512:JL917512 TE917512:TH917512 ADA917512:ADD917512 AMW917512:AMZ917512 AWS917512:AWV917512 BGO917512:BGR917512 BQK917512:BQN917512 CAG917512:CAJ917512 CKC917512:CKF917512 CTY917512:CUB917512 DDU917512:DDX917512 DNQ917512:DNT917512 DXM917512:DXP917512 EHI917512:EHL917512 ERE917512:ERH917512 FBA917512:FBD917512 FKW917512:FKZ917512 FUS917512:FUV917512 GEO917512:GER917512 GOK917512:GON917512 GYG917512:GYJ917512 HIC917512:HIF917512 HRY917512:HSB917512 IBU917512:IBX917512 ILQ917512:ILT917512 IVM917512:IVP917512 JFI917512:JFL917512 JPE917512:JPH917512 JZA917512:JZD917512 KIW917512:KIZ917512 KSS917512:KSV917512 LCO917512:LCR917512 LMK917512:LMN917512 LWG917512:LWJ917512 MGC917512:MGF917512 MPY917512:MQB917512 MZU917512:MZX917512 NJQ917512:NJT917512 NTM917512:NTP917512 ODI917512:ODL917512 ONE917512:ONH917512 OXA917512:OXD917512 PGW917512:PGZ917512 PQS917512:PQV917512 QAO917512:QAR917512 QKK917512:QKN917512 QUG917512:QUJ917512 REC917512:REF917512 RNY917512:ROB917512 RXU917512:RXX917512 SHQ917512:SHT917512 SRM917512:SRP917512 TBI917512:TBL917512 TLE917512:TLH917512 TVA917512:TVD917512 UEW917512:UEZ917512 UOS917512:UOV917512 UYO917512:UYR917512 VIK917512:VIN917512 VSG917512:VSJ917512 WCC917512:WCF917512 WLY917512:WMB917512 WVU917512:WVX917512 M983048:P983048 JI983048:JL983048 TE983048:TH983048 ADA983048:ADD983048 AMW983048:AMZ983048 AWS983048:AWV983048 BGO983048:BGR983048 BQK983048:BQN983048 CAG983048:CAJ983048 CKC983048:CKF983048 CTY983048:CUB983048 DDU983048:DDX983048 DNQ983048:DNT983048 DXM983048:DXP983048 EHI983048:EHL983048 ERE983048:ERH983048 FBA983048:FBD983048 FKW983048:FKZ983048 FUS983048:FUV983048 GEO983048:GER983048 GOK983048:GON983048 GYG983048:GYJ983048 HIC983048:HIF983048 HRY983048:HSB983048 IBU983048:IBX983048 ILQ983048:ILT983048 IVM983048:IVP983048 JFI983048:JFL983048 JPE983048:JPH983048 JZA983048:JZD983048 KIW983048:KIZ983048 KSS983048:KSV983048 LCO983048:LCR983048 LMK983048:LMN983048 LWG983048:LWJ983048 MGC983048:MGF983048 MPY983048:MQB983048 MZU983048:MZX983048 NJQ983048:NJT983048 NTM983048:NTP983048 ODI983048:ODL983048 ONE983048:ONH983048 OXA983048:OXD983048 PGW983048:PGZ983048 PQS983048:PQV983048 QAO983048:QAR983048 QKK983048:QKN983048 QUG983048:QUJ983048 REC983048:REF983048 RNY983048:ROB983048 RXU983048:RXX983048 SHQ983048:SHT983048 SRM983048:SRP983048 TBI983048:TBL983048 TLE983048:TLH983048 TVA983048:TVD983048 UEW983048:UEZ983048 UOS983048:UOV983048 UYO983048:UYR983048 VIK983048:VIN983048 VSG983048:VSJ983048 WCC983048:WCF983048 WLY983048:WMB983048 WVU983048:WVX983048">
      <formula1>0</formula1>
      <formula2>Z34</formula2>
    </dataValidation>
    <dataValidation type="whole" allowBlank="1" showInputMessage="1" showErrorMessage="1" sqref="M6:P7 JI6:JL7 TE6:TH7 ADA6:ADD7 AMW6:AMZ7 AWS6:AWV7 BGO6:BGR7 BQK6:BQN7 CAG6:CAJ7 CKC6:CKF7 CTY6:CUB7 DDU6:DDX7 DNQ6:DNT7 DXM6:DXP7 EHI6:EHL7 ERE6:ERH7 FBA6:FBD7 FKW6:FKZ7 FUS6:FUV7 GEO6:GER7 GOK6:GON7 GYG6:GYJ7 HIC6:HIF7 HRY6:HSB7 IBU6:IBX7 ILQ6:ILT7 IVM6:IVP7 JFI6:JFL7 JPE6:JPH7 JZA6:JZD7 KIW6:KIZ7 KSS6:KSV7 LCO6:LCR7 LMK6:LMN7 LWG6:LWJ7 MGC6:MGF7 MPY6:MQB7 MZU6:MZX7 NJQ6:NJT7 NTM6:NTP7 ODI6:ODL7 ONE6:ONH7 OXA6:OXD7 PGW6:PGZ7 PQS6:PQV7 QAO6:QAR7 QKK6:QKN7 QUG6:QUJ7 REC6:REF7 RNY6:ROB7 RXU6:RXX7 SHQ6:SHT7 SRM6:SRP7 TBI6:TBL7 TLE6:TLH7 TVA6:TVD7 UEW6:UEZ7 UOS6:UOV7 UYO6:UYR7 VIK6:VIN7 VSG6:VSJ7 WCC6:WCF7 WLY6:WMB7 WVU6:WVX7 M65542:P65543 JI65542:JL65543 TE65542:TH65543 ADA65542:ADD65543 AMW65542:AMZ65543 AWS65542:AWV65543 BGO65542:BGR65543 BQK65542:BQN65543 CAG65542:CAJ65543 CKC65542:CKF65543 CTY65542:CUB65543 DDU65542:DDX65543 DNQ65542:DNT65543 DXM65542:DXP65543 EHI65542:EHL65543 ERE65542:ERH65543 FBA65542:FBD65543 FKW65542:FKZ65543 FUS65542:FUV65543 GEO65542:GER65543 GOK65542:GON65543 GYG65542:GYJ65543 HIC65542:HIF65543 HRY65542:HSB65543 IBU65542:IBX65543 ILQ65542:ILT65543 IVM65542:IVP65543 JFI65542:JFL65543 JPE65542:JPH65543 JZA65542:JZD65543 KIW65542:KIZ65543 KSS65542:KSV65543 LCO65542:LCR65543 LMK65542:LMN65543 LWG65542:LWJ65543 MGC65542:MGF65543 MPY65542:MQB65543 MZU65542:MZX65543 NJQ65542:NJT65543 NTM65542:NTP65543 ODI65542:ODL65543 ONE65542:ONH65543 OXA65542:OXD65543 PGW65542:PGZ65543 PQS65542:PQV65543 QAO65542:QAR65543 QKK65542:QKN65543 QUG65542:QUJ65543 REC65542:REF65543 RNY65542:ROB65543 RXU65542:RXX65543 SHQ65542:SHT65543 SRM65542:SRP65543 TBI65542:TBL65543 TLE65542:TLH65543 TVA65542:TVD65543 UEW65542:UEZ65543 UOS65542:UOV65543 UYO65542:UYR65543 VIK65542:VIN65543 VSG65542:VSJ65543 WCC65542:WCF65543 WLY65542:WMB65543 WVU65542:WVX65543 M131078:P131079 JI131078:JL131079 TE131078:TH131079 ADA131078:ADD131079 AMW131078:AMZ131079 AWS131078:AWV131079 BGO131078:BGR131079 BQK131078:BQN131079 CAG131078:CAJ131079 CKC131078:CKF131079 CTY131078:CUB131079 DDU131078:DDX131079 DNQ131078:DNT131079 DXM131078:DXP131079 EHI131078:EHL131079 ERE131078:ERH131079 FBA131078:FBD131079 FKW131078:FKZ131079 FUS131078:FUV131079 GEO131078:GER131079 GOK131078:GON131079 GYG131078:GYJ131079 HIC131078:HIF131079 HRY131078:HSB131079 IBU131078:IBX131079 ILQ131078:ILT131079 IVM131078:IVP131079 JFI131078:JFL131079 JPE131078:JPH131079 JZA131078:JZD131079 KIW131078:KIZ131079 KSS131078:KSV131079 LCO131078:LCR131079 LMK131078:LMN131079 LWG131078:LWJ131079 MGC131078:MGF131079 MPY131078:MQB131079 MZU131078:MZX131079 NJQ131078:NJT131079 NTM131078:NTP131079 ODI131078:ODL131079 ONE131078:ONH131079 OXA131078:OXD131079 PGW131078:PGZ131079 PQS131078:PQV131079 QAO131078:QAR131079 QKK131078:QKN131079 QUG131078:QUJ131079 REC131078:REF131079 RNY131078:ROB131079 RXU131078:RXX131079 SHQ131078:SHT131079 SRM131078:SRP131079 TBI131078:TBL131079 TLE131078:TLH131079 TVA131078:TVD131079 UEW131078:UEZ131079 UOS131078:UOV131079 UYO131078:UYR131079 VIK131078:VIN131079 VSG131078:VSJ131079 WCC131078:WCF131079 WLY131078:WMB131079 WVU131078:WVX131079 M196614:P196615 JI196614:JL196615 TE196614:TH196615 ADA196614:ADD196615 AMW196614:AMZ196615 AWS196614:AWV196615 BGO196614:BGR196615 BQK196614:BQN196615 CAG196614:CAJ196615 CKC196614:CKF196615 CTY196614:CUB196615 DDU196614:DDX196615 DNQ196614:DNT196615 DXM196614:DXP196615 EHI196614:EHL196615 ERE196614:ERH196615 FBA196614:FBD196615 FKW196614:FKZ196615 FUS196614:FUV196615 GEO196614:GER196615 GOK196614:GON196615 GYG196614:GYJ196615 HIC196614:HIF196615 HRY196614:HSB196615 IBU196614:IBX196615 ILQ196614:ILT196615 IVM196614:IVP196615 JFI196614:JFL196615 JPE196614:JPH196615 JZA196614:JZD196615 KIW196614:KIZ196615 KSS196614:KSV196615 LCO196614:LCR196615 LMK196614:LMN196615 LWG196614:LWJ196615 MGC196614:MGF196615 MPY196614:MQB196615 MZU196614:MZX196615 NJQ196614:NJT196615 NTM196614:NTP196615 ODI196614:ODL196615 ONE196614:ONH196615 OXA196614:OXD196615 PGW196614:PGZ196615 PQS196614:PQV196615 QAO196614:QAR196615 QKK196614:QKN196615 QUG196614:QUJ196615 REC196614:REF196615 RNY196614:ROB196615 RXU196614:RXX196615 SHQ196614:SHT196615 SRM196614:SRP196615 TBI196614:TBL196615 TLE196614:TLH196615 TVA196614:TVD196615 UEW196614:UEZ196615 UOS196614:UOV196615 UYO196614:UYR196615 VIK196614:VIN196615 VSG196614:VSJ196615 WCC196614:WCF196615 WLY196614:WMB196615 WVU196614:WVX196615 M262150:P262151 JI262150:JL262151 TE262150:TH262151 ADA262150:ADD262151 AMW262150:AMZ262151 AWS262150:AWV262151 BGO262150:BGR262151 BQK262150:BQN262151 CAG262150:CAJ262151 CKC262150:CKF262151 CTY262150:CUB262151 DDU262150:DDX262151 DNQ262150:DNT262151 DXM262150:DXP262151 EHI262150:EHL262151 ERE262150:ERH262151 FBA262150:FBD262151 FKW262150:FKZ262151 FUS262150:FUV262151 GEO262150:GER262151 GOK262150:GON262151 GYG262150:GYJ262151 HIC262150:HIF262151 HRY262150:HSB262151 IBU262150:IBX262151 ILQ262150:ILT262151 IVM262150:IVP262151 JFI262150:JFL262151 JPE262150:JPH262151 JZA262150:JZD262151 KIW262150:KIZ262151 KSS262150:KSV262151 LCO262150:LCR262151 LMK262150:LMN262151 LWG262150:LWJ262151 MGC262150:MGF262151 MPY262150:MQB262151 MZU262150:MZX262151 NJQ262150:NJT262151 NTM262150:NTP262151 ODI262150:ODL262151 ONE262150:ONH262151 OXA262150:OXD262151 PGW262150:PGZ262151 PQS262150:PQV262151 QAO262150:QAR262151 QKK262150:QKN262151 QUG262150:QUJ262151 REC262150:REF262151 RNY262150:ROB262151 RXU262150:RXX262151 SHQ262150:SHT262151 SRM262150:SRP262151 TBI262150:TBL262151 TLE262150:TLH262151 TVA262150:TVD262151 UEW262150:UEZ262151 UOS262150:UOV262151 UYO262150:UYR262151 VIK262150:VIN262151 VSG262150:VSJ262151 WCC262150:WCF262151 WLY262150:WMB262151 WVU262150:WVX262151 M327686:P327687 JI327686:JL327687 TE327686:TH327687 ADA327686:ADD327687 AMW327686:AMZ327687 AWS327686:AWV327687 BGO327686:BGR327687 BQK327686:BQN327687 CAG327686:CAJ327687 CKC327686:CKF327687 CTY327686:CUB327687 DDU327686:DDX327687 DNQ327686:DNT327687 DXM327686:DXP327687 EHI327686:EHL327687 ERE327686:ERH327687 FBA327686:FBD327687 FKW327686:FKZ327687 FUS327686:FUV327687 GEO327686:GER327687 GOK327686:GON327687 GYG327686:GYJ327687 HIC327686:HIF327687 HRY327686:HSB327687 IBU327686:IBX327687 ILQ327686:ILT327687 IVM327686:IVP327687 JFI327686:JFL327687 JPE327686:JPH327687 JZA327686:JZD327687 KIW327686:KIZ327687 KSS327686:KSV327687 LCO327686:LCR327687 LMK327686:LMN327687 LWG327686:LWJ327687 MGC327686:MGF327687 MPY327686:MQB327687 MZU327686:MZX327687 NJQ327686:NJT327687 NTM327686:NTP327687 ODI327686:ODL327687 ONE327686:ONH327687 OXA327686:OXD327687 PGW327686:PGZ327687 PQS327686:PQV327687 QAO327686:QAR327687 QKK327686:QKN327687 QUG327686:QUJ327687 REC327686:REF327687 RNY327686:ROB327687 RXU327686:RXX327687 SHQ327686:SHT327687 SRM327686:SRP327687 TBI327686:TBL327687 TLE327686:TLH327687 TVA327686:TVD327687 UEW327686:UEZ327687 UOS327686:UOV327687 UYO327686:UYR327687 VIK327686:VIN327687 VSG327686:VSJ327687 WCC327686:WCF327687 WLY327686:WMB327687 WVU327686:WVX327687 M393222:P393223 JI393222:JL393223 TE393222:TH393223 ADA393222:ADD393223 AMW393222:AMZ393223 AWS393222:AWV393223 BGO393222:BGR393223 BQK393222:BQN393223 CAG393222:CAJ393223 CKC393222:CKF393223 CTY393222:CUB393223 DDU393222:DDX393223 DNQ393222:DNT393223 DXM393222:DXP393223 EHI393222:EHL393223 ERE393222:ERH393223 FBA393222:FBD393223 FKW393222:FKZ393223 FUS393222:FUV393223 GEO393222:GER393223 GOK393222:GON393223 GYG393222:GYJ393223 HIC393222:HIF393223 HRY393222:HSB393223 IBU393222:IBX393223 ILQ393222:ILT393223 IVM393222:IVP393223 JFI393222:JFL393223 JPE393222:JPH393223 JZA393222:JZD393223 KIW393222:KIZ393223 KSS393222:KSV393223 LCO393222:LCR393223 LMK393222:LMN393223 LWG393222:LWJ393223 MGC393222:MGF393223 MPY393222:MQB393223 MZU393222:MZX393223 NJQ393222:NJT393223 NTM393222:NTP393223 ODI393222:ODL393223 ONE393222:ONH393223 OXA393222:OXD393223 PGW393222:PGZ393223 PQS393222:PQV393223 QAO393222:QAR393223 QKK393222:QKN393223 QUG393222:QUJ393223 REC393222:REF393223 RNY393222:ROB393223 RXU393222:RXX393223 SHQ393222:SHT393223 SRM393222:SRP393223 TBI393222:TBL393223 TLE393222:TLH393223 TVA393222:TVD393223 UEW393222:UEZ393223 UOS393222:UOV393223 UYO393222:UYR393223 VIK393222:VIN393223 VSG393222:VSJ393223 WCC393222:WCF393223 WLY393222:WMB393223 WVU393222:WVX393223 M458758:P458759 JI458758:JL458759 TE458758:TH458759 ADA458758:ADD458759 AMW458758:AMZ458759 AWS458758:AWV458759 BGO458758:BGR458759 BQK458758:BQN458759 CAG458758:CAJ458759 CKC458758:CKF458759 CTY458758:CUB458759 DDU458758:DDX458759 DNQ458758:DNT458759 DXM458758:DXP458759 EHI458758:EHL458759 ERE458758:ERH458759 FBA458758:FBD458759 FKW458758:FKZ458759 FUS458758:FUV458759 GEO458758:GER458759 GOK458758:GON458759 GYG458758:GYJ458759 HIC458758:HIF458759 HRY458758:HSB458759 IBU458758:IBX458759 ILQ458758:ILT458759 IVM458758:IVP458759 JFI458758:JFL458759 JPE458758:JPH458759 JZA458758:JZD458759 KIW458758:KIZ458759 KSS458758:KSV458759 LCO458758:LCR458759 LMK458758:LMN458759 LWG458758:LWJ458759 MGC458758:MGF458759 MPY458758:MQB458759 MZU458758:MZX458759 NJQ458758:NJT458759 NTM458758:NTP458759 ODI458758:ODL458759 ONE458758:ONH458759 OXA458758:OXD458759 PGW458758:PGZ458759 PQS458758:PQV458759 QAO458758:QAR458759 QKK458758:QKN458759 QUG458758:QUJ458759 REC458758:REF458759 RNY458758:ROB458759 RXU458758:RXX458759 SHQ458758:SHT458759 SRM458758:SRP458759 TBI458758:TBL458759 TLE458758:TLH458759 TVA458758:TVD458759 UEW458758:UEZ458759 UOS458758:UOV458759 UYO458758:UYR458759 VIK458758:VIN458759 VSG458758:VSJ458759 WCC458758:WCF458759 WLY458758:WMB458759 WVU458758:WVX458759 M524294:P524295 JI524294:JL524295 TE524294:TH524295 ADA524294:ADD524295 AMW524294:AMZ524295 AWS524294:AWV524295 BGO524294:BGR524295 BQK524294:BQN524295 CAG524294:CAJ524295 CKC524294:CKF524295 CTY524294:CUB524295 DDU524294:DDX524295 DNQ524294:DNT524295 DXM524294:DXP524295 EHI524294:EHL524295 ERE524294:ERH524295 FBA524294:FBD524295 FKW524294:FKZ524295 FUS524294:FUV524295 GEO524294:GER524295 GOK524294:GON524295 GYG524294:GYJ524295 HIC524294:HIF524295 HRY524294:HSB524295 IBU524294:IBX524295 ILQ524294:ILT524295 IVM524294:IVP524295 JFI524294:JFL524295 JPE524294:JPH524295 JZA524294:JZD524295 KIW524294:KIZ524295 KSS524294:KSV524295 LCO524294:LCR524295 LMK524294:LMN524295 LWG524294:LWJ524295 MGC524294:MGF524295 MPY524294:MQB524295 MZU524294:MZX524295 NJQ524294:NJT524295 NTM524294:NTP524295 ODI524294:ODL524295 ONE524294:ONH524295 OXA524294:OXD524295 PGW524294:PGZ524295 PQS524294:PQV524295 QAO524294:QAR524295 QKK524294:QKN524295 QUG524294:QUJ524295 REC524294:REF524295 RNY524294:ROB524295 RXU524294:RXX524295 SHQ524294:SHT524295 SRM524294:SRP524295 TBI524294:TBL524295 TLE524294:TLH524295 TVA524294:TVD524295 UEW524294:UEZ524295 UOS524294:UOV524295 UYO524294:UYR524295 VIK524294:VIN524295 VSG524294:VSJ524295 WCC524294:WCF524295 WLY524294:WMB524295 WVU524294:WVX524295 M589830:P589831 JI589830:JL589831 TE589830:TH589831 ADA589830:ADD589831 AMW589830:AMZ589831 AWS589830:AWV589831 BGO589830:BGR589831 BQK589830:BQN589831 CAG589830:CAJ589831 CKC589830:CKF589831 CTY589830:CUB589831 DDU589830:DDX589831 DNQ589830:DNT589831 DXM589830:DXP589831 EHI589830:EHL589831 ERE589830:ERH589831 FBA589830:FBD589831 FKW589830:FKZ589831 FUS589830:FUV589831 GEO589830:GER589831 GOK589830:GON589831 GYG589830:GYJ589831 HIC589830:HIF589831 HRY589830:HSB589831 IBU589830:IBX589831 ILQ589830:ILT589831 IVM589830:IVP589831 JFI589830:JFL589831 JPE589830:JPH589831 JZA589830:JZD589831 KIW589830:KIZ589831 KSS589830:KSV589831 LCO589830:LCR589831 LMK589830:LMN589831 LWG589830:LWJ589831 MGC589830:MGF589831 MPY589830:MQB589831 MZU589830:MZX589831 NJQ589830:NJT589831 NTM589830:NTP589831 ODI589830:ODL589831 ONE589830:ONH589831 OXA589830:OXD589831 PGW589830:PGZ589831 PQS589830:PQV589831 QAO589830:QAR589831 QKK589830:QKN589831 QUG589830:QUJ589831 REC589830:REF589831 RNY589830:ROB589831 RXU589830:RXX589831 SHQ589830:SHT589831 SRM589830:SRP589831 TBI589830:TBL589831 TLE589830:TLH589831 TVA589830:TVD589831 UEW589830:UEZ589831 UOS589830:UOV589831 UYO589830:UYR589831 VIK589830:VIN589831 VSG589830:VSJ589831 WCC589830:WCF589831 WLY589830:WMB589831 WVU589830:WVX589831 M655366:P655367 JI655366:JL655367 TE655366:TH655367 ADA655366:ADD655367 AMW655366:AMZ655367 AWS655366:AWV655367 BGO655366:BGR655367 BQK655366:BQN655367 CAG655366:CAJ655367 CKC655366:CKF655367 CTY655366:CUB655367 DDU655366:DDX655367 DNQ655366:DNT655367 DXM655366:DXP655367 EHI655366:EHL655367 ERE655366:ERH655367 FBA655366:FBD655367 FKW655366:FKZ655367 FUS655366:FUV655367 GEO655366:GER655367 GOK655366:GON655367 GYG655366:GYJ655367 HIC655366:HIF655367 HRY655366:HSB655367 IBU655366:IBX655367 ILQ655366:ILT655367 IVM655366:IVP655367 JFI655366:JFL655367 JPE655366:JPH655367 JZA655366:JZD655367 KIW655366:KIZ655367 KSS655366:KSV655367 LCO655366:LCR655367 LMK655366:LMN655367 LWG655366:LWJ655367 MGC655366:MGF655367 MPY655366:MQB655367 MZU655366:MZX655367 NJQ655366:NJT655367 NTM655366:NTP655367 ODI655366:ODL655367 ONE655366:ONH655367 OXA655366:OXD655367 PGW655366:PGZ655367 PQS655366:PQV655367 QAO655366:QAR655367 QKK655366:QKN655367 QUG655366:QUJ655367 REC655366:REF655367 RNY655366:ROB655367 RXU655366:RXX655367 SHQ655366:SHT655367 SRM655366:SRP655367 TBI655366:TBL655367 TLE655366:TLH655367 TVA655366:TVD655367 UEW655366:UEZ655367 UOS655366:UOV655367 UYO655366:UYR655367 VIK655366:VIN655367 VSG655366:VSJ655367 WCC655366:WCF655367 WLY655366:WMB655367 WVU655366:WVX655367 M720902:P720903 JI720902:JL720903 TE720902:TH720903 ADA720902:ADD720903 AMW720902:AMZ720903 AWS720902:AWV720903 BGO720902:BGR720903 BQK720902:BQN720903 CAG720902:CAJ720903 CKC720902:CKF720903 CTY720902:CUB720903 DDU720902:DDX720903 DNQ720902:DNT720903 DXM720902:DXP720903 EHI720902:EHL720903 ERE720902:ERH720903 FBA720902:FBD720903 FKW720902:FKZ720903 FUS720902:FUV720903 GEO720902:GER720903 GOK720902:GON720903 GYG720902:GYJ720903 HIC720902:HIF720903 HRY720902:HSB720903 IBU720902:IBX720903 ILQ720902:ILT720903 IVM720902:IVP720903 JFI720902:JFL720903 JPE720902:JPH720903 JZA720902:JZD720903 KIW720902:KIZ720903 KSS720902:KSV720903 LCO720902:LCR720903 LMK720902:LMN720903 LWG720902:LWJ720903 MGC720902:MGF720903 MPY720902:MQB720903 MZU720902:MZX720903 NJQ720902:NJT720903 NTM720902:NTP720903 ODI720902:ODL720903 ONE720902:ONH720903 OXA720902:OXD720903 PGW720902:PGZ720903 PQS720902:PQV720903 QAO720902:QAR720903 QKK720902:QKN720903 QUG720902:QUJ720903 REC720902:REF720903 RNY720902:ROB720903 RXU720902:RXX720903 SHQ720902:SHT720903 SRM720902:SRP720903 TBI720902:TBL720903 TLE720902:TLH720903 TVA720902:TVD720903 UEW720902:UEZ720903 UOS720902:UOV720903 UYO720902:UYR720903 VIK720902:VIN720903 VSG720902:VSJ720903 WCC720902:WCF720903 WLY720902:WMB720903 WVU720902:WVX720903 M786438:P786439 JI786438:JL786439 TE786438:TH786439 ADA786438:ADD786439 AMW786438:AMZ786439 AWS786438:AWV786439 BGO786438:BGR786439 BQK786438:BQN786439 CAG786438:CAJ786439 CKC786438:CKF786439 CTY786438:CUB786439 DDU786438:DDX786439 DNQ786438:DNT786439 DXM786438:DXP786439 EHI786438:EHL786439 ERE786438:ERH786439 FBA786438:FBD786439 FKW786438:FKZ786439 FUS786438:FUV786439 GEO786438:GER786439 GOK786438:GON786439 GYG786438:GYJ786439 HIC786438:HIF786439 HRY786438:HSB786439 IBU786438:IBX786439 ILQ786438:ILT786439 IVM786438:IVP786439 JFI786438:JFL786439 JPE786438:JPH786439 JZA786438:JZD786439 KIW786438:KIZ786439 KSS786438:KSV786439 LCO786438:LCR786439 LMK786438:LMN786439 LWG786438:LWJ786439 MGC786438:MGF786439 MPY786438:MQB786439 MZU786438:MZX786439 NJQ786438:NJT786439 NTM786438:NTP786439 ODI786438:ODL786439 ONE786438:ONH786439 OXA786438:OXD786439 PGW786438:PGZ786439 PQS786438:PQV786439 QAO786438:QAR786439 QKK786438:QKN786439 QUG786438:QUJ786439 REC786438:REF786439 RNY786438:ROB786439 RXU786438:RXX786439 SHQ786438:SHT786439 SRM786438:SRP786439 TBI786438:TBL786439 TLE786438:TLH786439 TVA786438:TVD786439 UEW786438:UEZ786439 UOS786438:UOV786439 UYO786438:UYR786439 VIK786438:VIN786439 VSG786438:VSJ786439 WCC786438:WCF786439 WLY786438:WMB786439 WVU786438:WVX786439 M851974:P851975 JI851974:JL851975 TE851974:TH851975 ADA851974:ADD851975 AMW851974:AMZ851975 AWS851974:AWV851975 BGO851974:BGR851975 BQK851974:BQN851975 CAG851974:CAJ851975 CKC851974:CKF851975 CTY851974:CUB851975 DDU851974:DDX851975 DNQ851974:DNT851975 DXM851974:DXP851975 EHI851974:EHL851975 ERE851974:ERH851975 FBA851974:FBD851975 FKW851974:FKZ851975 FUS851974:FUV851975 GEO851974:GER851975 GOK851974:GON851975 GYG851974:GYJ851975 HIC851974:HIF851975 HRY851974:HSB851975 IBU851974:IBX851975 ILQ851974:ILT851975 IVM851974:IVP851975 JFI851974:JFL851975 JPE851974:JPH851975 JZA851974:JZD851975 KIW851974:KIZ851975 KSS851974:KSV851975 LCO851974:LCR851975 LMK851974:LMN851975 LWG851974:LWJ851975 MGC851974:MGF851975 MPY851974:MQB851975 MZU851974:MZX851975 NJQ851974:NJT851975 NTM851974:NTP851975 ODI851974:ODL851975 ONE851974:ONH851975 OXA851974:OXD851975 PGW851974:PGZ851975 PQS851974:PQV851975 QAO851974:QAR851975 QKK851974:QKN851975 QUG851974:QUJ851975 REC851974:REF851975 RNY851974:ROB851975 RXU851974:RXX851975 SHQ851974:SHT851975 SRM851974:SRP851975 TBI851974:TBL851975 TLE851974:TLH851975 TVA851974:TVD851975 UEW851974:UEZ851975 UOS851974:UOV851975 UYO851974:UYR851975 VIK851974:VIN851975 VSG851974:VSJ851975 WCC851974:WCF851975 WLY851974:WMB851975 WVU851974:WVX851975 M917510:P917511 JI917510:JL917511 TE917510:TH917511 ADA917510:ADD917511 AMW917510:AMZ917511 AWS917510:AWV917511 BGO917510:BGR917511 BQK917510:BQN917511 CAG917510:CAJ917511 CKC917510:CKF917511 CTY917510:CUB917511 DDU917510:DDX917511 DNQ917510:DNT917511 DXM917510:DXP917511 EHI917510:EHL917511 ERE917510:ERH917511 FBA917510:FBD917511 FKW917510:FKZ917511 FUS917510:FUV917511 GEO917510:GER917511 GOK917510:GON917511 GYG917510:GYJ917511 HIC917510:HIF917511 HRY917510:HSB917511 IBU917510:IBX917511 ILQ917510:ILT917511 IVM917510:IVP917511 JFI917510:JFL917511 JPE917510:JPH917511 JZA917510:JZD917511 KIW917510:KIZ917511 KSS917510:KSV917511 LCO917510:LCR917511 LMK917510:LMN917511 LWG917510:LWJ917511 MGC917510:MGF917511 MPY917510:MQB917511 MZU917510:MZX917511 NJQ917510:NJT917511 NTM917510:NTP917511 ODI917510:ODL917511 ONE917510:ONH917511 OXA917510:OXD917511 PGW917510:PGZ917511 PQS917510:PQV917511 QAO917510:QAR917511 QKK917510:QKN917511 QUG917510:QUJ917511 REC917510:REF917511 RNY917510:ROB917511 RXU917510:RXX917511 SHQ917510:SHT917511 SRM917510:SRP917511 TBI917510:TBL917511 TLE917510:TLH917511 TVA917510:TVD917511 UEW917510:UEZ917511 UOS917510:UOV917511 UYO917510:UYR917511 VIK917510:VIN917511 VSG917510:VSJ917511 WCC917510:WCF917511 WLY917510:WMB917511 WVU917510:WVX917511 M983046:P983047 JI983046:JL983047 TE983046:TH983047 ADA983046:ADD983047 AMW983046:AMZ983047 AWS983046:AWV983047 BGO983046:BGR983047 BQK983046:BQN983047 CAG983046:CAJ983047 CKC983046:CKF983047 CTY983046:CUB983047 DDU983046:DDX983047 DNQ983046:DNT983047 DXM983046:DXP983047 EHI983046:EHL983047 ERE983046:ERH983047 FBA983046:FBD983047 FKW983046:FKZ983047 FUS983046:FUV983047 GEO983046:GER983047 GOK983046:GON983047 GYG983046:GYJ983047 HIC983046:HIF983047 HRY983046:HSB983047 IBU983046:IBX983047 ILQ983046:ILT983047 IVM983046:IVP983047 JFI983046:JFL983047 JPE983046:JPH983047 JZA983046:JZD983047 KIW983046:KIZ983047 KSS983046:KSV983047 LCO983046:LCR983047 LMK983046:LMN983047 LWG983046:LWJ983047 MGC983046:MGF983047 MPY983046:MQB983047 MZU983046:MZX983047 NJQ983046:NJT983047 NTM983046:NTP983047 ODI983046:ODL983047 ONE983046:ONH983047 OXA983046:OXD983047 PGW983046:PGZ983047 PQS983046:PQV983047 QAO983046:QAR983047 QKK983046:QKN983047 QUG983046:QUJ983047 REC983046:REF983047 RNY983046:ROB983047 RXU983046:RXX983047 SHQ983046:SHT983047 SRM983046:SRP983047 TBI983046:TBL983047 TLE983046:TLH983047 TVA983046:TVD983047 UEW983046:UEZ983047 UOS983046:UOV983047 UYO983046:UYR983047 VIK983046:VIN983047 VSG983046:VSJ983047 WCC983046:WCF983047 WLY983046:WMB983047 WVU983046:WVX983047">
      <formula1>0</formula1>
      <formula2>Z25</formula2>
    </dataValidation>
    <dataValidation type="list" allowBlank="1" showInputMessage="1" showErrorMessage="1" sqref="AC40:AF40 JY40:KB40 TU40:TX40 ADQ40:ADT40 ANM40:ANP40 AXI40:AXL40 BHE40:BHH40 BRA40:BRD40 CAW40:CAZ40 CKS40:CKV40 CUO40:CUR40 DEK40:DEN40 DOG40:DOJ40 DYC40:DYF40 EHY40:EIB40 ERU40:ERX40 FBQ40:FBT40 FLM40:FLP40 FVI40:FVL40 GFE40:GFH40 GPA40:GPD40 GYW40:GYZ40 HIS40:HIV40 HSO40:HSR40 ICK40:ICN40 IMG40:IMJ40 IWC40:IWF40 JFY40:JGB40 JPU40:JPX40 JZQ40:JZT40 KJM40:KJP40 KTI40:KTL40 LDE40:LDH40 LNA40:LND40 LWW40:LWZ40 MGS40:MGV40 MQO40:MQR40 NAK40:NAN40 NKG40:NKJ40 NUC40:NUF40 ODY40:OEB40 ONU40:ONX40 OXQ40:OXT40 PHM40:PHP40 PRI40:PRL40 QBE40:QBH40 QLA40:QLD40 QUW40:QUZ40 RES40:REV40 ROO40:ROR40 RYK40:RYN40 SIG40:SIJ40 SSC40:SSF40 TBY40:TCB40 TLU40:TLX40 TVQ40:TVT40 UFM40:UFP40 UPI40:UPL40 UZE40:UZH40 VJA40:VJD40 VSW40:VSZ40 WCS40:WCV40 WMO40:WMR40 WWK40:WWN40 AC65576:AF65576 JY65576:KB65576 TU65576:TX65576 ADQ65576:ADT65576 ANM65576:ANP65576 AXI65576:AXL65576 BHE65576:BHH65576 BRA65576:BRD65576 CAW65576:CAZ65576 CKS65576:CKV65576 CUO65576:CUR65576 DEK65576:DEN65576 DOG65576:DOJ65576 DYC65576:DYF65576 EHY65576:EIB65576 ERU65576:ERX65576 FBQ65576:FBT65576 FLM65576:FLP65576 FVI65576:FVL65576 GFE65576:GFH65576 GPA65576:GPD65576 GYW65576:GYZ65576 HIS65576:HIV65576 HSO65576:HSR65576 ICK65576:ICN65576 IMG65576:IMJ65576 IWC65576:IWF65576 JFY65576:JGB65576 JPU65576:JPX65576 JZQ65576:JZT65576 KJM65576:KJP65576 KTI65576:KTL65576 LDE65576:LDH65576 LNA65576:LND65576 LWW65576:LWZ65576 MGS65576:MGV65576 MQO65576:MQR65576 NAK65576:NAN65576 NKG65576:NKJ65576 NUC65576:NUF65576 ODY65576:OEB65576 ONU65576:ONX65576 OXQ65576:OXT65576 PHM65576:PHP65576 PRI65576:PRL65576 QBE65576:QBH65576 QLA65576:QLD65576 QUW65576:QUZ65576 RES65576:REV65576 ROO65576:ROR65576 RYK65576:RYN65576 SIG65576:SIJ65576 SSC65576:SSF65576 TBY65576:TCB65576 TLU65576:TLX65576 TVQ65576:TVT65576 UFM65576:UFP65576 UPI65576:UPL65576 UZE65576:UZH65576 VJA65576:VJD65576 VSW65576:VSZ65576 WCS65576:WCV65576 WMO65576:WMR65576 WWK65576:WWN65576 AC131112:AF131112 JY131112:KB131112 TU131112:TX131112 ADQ131112:ADT131112 ANM131112:ANP131112 AXI131112:AXL131112 BHE131112:BHH131112 BRA131112:BRD131112 CAW131112:CAZ131112 CKS131112:CKV131112 CUO131112:CUR131112 DEK131112:DEN131112 DOG131112:DOJ131112 DYC131112:DYF131112 EHY131112:EIB131112 ERU131112:ERX131112 FBQ131112:FBT131112 FLM131112:FLP131112 FVI131112:FVL131112 GFE131112:GFH131112 GPA131112:GPD131112 GYW131112:GYZ131112 HIS131112:HIV131112 HSO131112:HSR131112 ICK131112:ICN131112 IMG131112:IMJ131112 IWC131112:IWF131112 JFY131112:JGB131112 JPU131112:JPX131112 JZQ131112:JZT131112 KJM131112:KJP131112 KTI131112:KTL131112 LDE131112:LDH131112 LNA131112:LND131112 LWW131112:LWZ131112 MGS131112:MGV131112 MQO131112:MQR131112 NAK131112:NAN131112 NKG131112:NKJ131112 NUC131112:NUF131112 ODY131112:OEB131112 ONU131112:ONX131112 OXQ131112:OXT131112 PHM131112:PHP131112 PRI131112:PRL131112 QBE131112:QBH131112 QLA131112:QLD131112 QUW131112:QUZ131112 RES131112:REV131112 ROO131112:ROR131112 RYK131112:RYN131112 SIG131112:SIJ131112 SSC131112:SSF131112 TBY131112:TCB131112 TLU131112:TLX131112 TVQ131112:TVT131112 UFM131112:UFP131112 UPI131112:UPL131112 UZE131112:UZH131112 VJA131112:VJD131112 VSW131112:VSZ131112 WCS131112:WCV131112 WMO131112:WMR131112 WWK131112:WWN131112 AC196648:AF196648 JY196648:KB196648 TU196648:TX196648 ADQ196648:ADT196648 ANM196648:ANP196648 AXI196648:AXL196648 BHE196648:BHH196648 BRA196648:BRD196648 CAW196648:CAZ196648 CKS196648:CKV196648 CUO196648:CUR196648 DEK196648:DEN196648 DOG196648:DOJ196648 DYC196648:DYF196648 EHY196648:EIB196648 ERU196648:ERX196648 FBQ196648:FBT196648 FLM196648:FLP196648 FVI196648:FVL196648 GFE196648:GFH196648 GPA196648:GPD196648 GYW196648:GYZ196648 HIS196648:HIV196648 HSO196648:HSR196648 ICK196648:ICN196648 IMG196648:IMJ196648 IWC196648:IWF196648 JFY196648:JGB196648 JPU196648:JPX196648 JZQ196648:JZT196648 KJM196648:KJP196648 KTI196648:KTL196648 LDE196648:LDH196648 LNA196648:LND196648 LWW196648:LWZ196648 MGS196648:MGV196648 MQO196648:MQR196648 NAK196648:NAN196648 NKG196648:NKJ196648 NUC196648:NUF196648 ODY196648:OEB196648 ONU196648:ONX196648 OXQ196648:OXT196648 PHM196648:PHP196648 PRI196648:PRL196648 QBE196648:QBH196648 QLA196648:QLD196648 QUW196648:QUZ196648 RES196648:REV196648 ROO196648:ROR196648 RYK196648:RYN196648 SIG196648:SIJ196648 SSC196648:SSF196648 TBY196648:TCB196648 TLU196648:TLX196648 TVQ196648:TVT196648 UFM196648:UFP196648 UPI196648:UPL196648 UZE196648:UZH196648 VJA196648:VJD196648 VSW196648:VSZ196648 WCS196648:WCV196648 WMO196648:WMR196648 WWK196648:WWN196648 AC262184:AF262184 JY262184:KB262184 TU262184:TX262184 ADQ262184:ADT262184 ANM262184:ANP262184 AXI262184:AXL262184 BHE262184:BHH262184 BRA262184:BRD262184 CAW262184:CAZ262184 CKS262184:CKV262184 CUO262184:CUR262184 DEK262184:DEN262184 DOG262184:DOJ262184 DYC262184:DYF262184 EHY262184:EIB262184 ERU262184:ERX262184 FBQ262184:FBT262184 FLM262184:FLP262184 FVI262184:FVL262184 GFE262184:GFH262184 GPA262184:GPD262184 GYW262184:GYZ262184 HIS262184:HIV262184 HSO262184:HSR262184 ICK262184:ICN262184 IMG262184:IMJ262184 IWC262184:IWF262184 JFY262184:JGB262184 JPU262184:JPX262184 JZQ262184:JZT262184 KJM262184:KJP262184 KTI262184:KTL262184 LDE262184:LDH262184 LNA262184:LND262184 LWW262184:LWZ262184 MGS262184:MGV262184 MQO262184:MQR262184 NAK262184:NAN262184 NKG262184:NKJ262184 NUC262184:NUF262184 ODY262184:OEB262184 ONU262184:ONX262184 OXQ262184:OXT262184 PHM262184:PHP262184 PRI262184:PRL262184 QBE262184:QBH262184 QLA262184:QLD262184 QUW262184:QUZ262184 RES262184:REV262184 ROO262184:ROR262184 RYK262184:RYN262184 SIG262184:SIJ262184 SSC262184:SSF262184 TBY262184:TCB262184 TLU262184:TLX262184 TVQ262184:TVT262184 UFM262184:UFP262184 UPI262184:UPL262184 UZE262184:UZH262184 VJA262184:VJD262184 VSW262184:VSZ262184 WCS262184:WCV262184 WMO262184:WMR262184 WWK262184:WWN262184 AC327720:AF327720 JY327720:KB327720 TU327720:TX327720 ADQ327720:ADT327720 ANM327720:ANP327720 AXI327720:AXL327720 BHE327720:BHH327720 BRA327720:BRD327720 CAW327720:CAZ327720 CKS327720:CKV327720 CUO327720:CUR327720 DEK327720:DEN327720 DOG327720:DOJ327720 DYC327720:DYF327720 EHY327720:EIB327720 ERU327720:ERX327720 FBQ327720:FBT327720 FLM327720:FLP327720 FVI327720:FVL327720 GFE327720:GFH327720 GPA327720:GPD327720 GYW327720:GYZ327720 HIS327720:HIV327720 HSO327720:HSR327720 ICK327720:ICN327720 IMG327720:IMJ327720 IWC327720:IWF327720 JFY327720:JGB327720 JPU327720:JPX327720 JZQ327720:JZT327720 KJM327720:KJP327720 KTI327720:KTL327720 LDE327720:LDH327720 LNA327720:LND327720 LWW327720:LWZ327720 MGS327720:MGV327720 MQO327720:MQR327720 NAK327720:NAN327720 NKG327720:NKJ327720 NUC327720:NUF327720 ODY327720:OEB327720 ONU327720:ONX327720 OXQ327720:OXT327720 PHM327720:PHP327720 PRI327720:PRL327720 QBE327720:QBH327720 QLA327720:QLD327720 QUW327720:QUZ327720 RES327720:REV327720 ROO327720:ROR327720 RYK327720:RYN327720 SIG327720:SIJ327720 SSC327720:SSF327720 TBY327720:TCB327720 TLU327720:TLX327720 TVQ327720:TVT327720 UFM327720:UFP327720 UPI327720:UPL327720 UZE327720:UZH327720 VJA327720:VJD327720 VSW327720:VSZ327720 WCS327720:WCV327720 WMO327720:WMR327720 WWK327720:WWN327720 AC393256:AF393256 JY393256:KB393256 TU393256:TX393256 ADQ393256:ADT393256 ANM393256:ANP393256 AXI393256:AXL393256 BHE393256:BHH393256 BRA393256:BRD393256 CAW393256:CAZ393256 CKS393256:CKV393256 CUO393256:CUR393256 DEK393256:DEN393256 DOG393256:DOJ393256 DYC393256:DYF393256 EHY393256:EIB393256 ERU393256:ERX393256 FBQ393256:FBT393256 FLM393256:FLP393256 FVI393256:FVL393256 GFE393256:GFH393256 GPA393256:GPD393256 GYW393256:GYZ393256 HIS393256:HIV393256 HSO393256:HSR393256 ICK393256:ICN393256 IMG393256:IMJ393256 IWC393256:IWF393256 JFY393256:JGB393256 JPU393256:JPX393256 JZQ393256:JZT393256 KJM393256:KJP393256 KTI393256:KTL393256 LDE393256:LDH393256 LNA393256:LND393256 LWW393256:LWZ393256 MGS393256:MGV393256 MQO393256:MQR393256 NAK393256:NAN393256 NKG393256:NKJ393256 NUC393256:NUF393256 ODY393256:OEB393256 ONU393256:ONX393256 OXQ393256:OXT393256 PHM393256:PHP393256 PRI393256:PRL393256 QBE393256:QBH393256 QLA393256:QLD393256 QUW393256:QUZ393256 RES393256:REV393256 ROO393256:ROR393256 RYK393256:RYN393256 SIG393256:SIJ393256 SSC393256:SSF393256 TBY393256:TCB393256 TLU393256:TLX393256 TVQ393256:TVT393256 UFM393256:UFP393256 UPI393256:UPL393256 UZE393256:UZH393256 VJA393256:VJD393256 VSW393256:VSZ393256 WCS393256:WCV393256 WMO393256:WMR393256 WWK393256:WWN393256 AC458792:AF458792 JY458792:KB458792 TU458792:TX458792 ADQ458792:ADT458792 ANM458792:ANP458792 AXI458792:AXL458792 BHE458792:BHH458792 BRA458792:BRD458792 CAW458792:CAZ458792 CKS458792:CKV458792 CUO458792:CUR458792 DEK458792:DEN458792 DOG458792:DOJ458792 DYC458792:DYF458792 EHY458792:EIB458792 ERU458792:ERX458792 FBQ458792:FBT458792 FLM458792:FLP458792 FVI458792:FVL458792 GFE458792:GFH458792 GPA458792:GPD458792 GYW458792:GYZ458792 HIS458792:HIV458792 HSO458792:HSR458792 ICK458792:ICN458792 IMG458792:IMJ458792 IWC458792:IWF458792 JFY458792:JGB458792 JPU458792:JPX458792 JZQ458792:JZT458792 KJM458792:KJP458792 KTI458792:KTL458792 LDE458792:LDH458792 LNA458792:LND458792 LWW458792:LWZ458792 MGS458792:MGV458792 MQO458792:MQR458792 NAK458792:NAN458792 NKG458792:NKJ458792 NUC458792:NUF458792 ODY458792:OEB458792 ONU458792:ONX458792 OXQ458792:OXT458792 PHM458792:PHP458792 PRI458792:PRL458792 QBE458792:QBH458792 QLA458792:QLD458792 QUW458792:QUZ458792 RES458792:REV458792 ROO458792:ROR458792 RYK458792:RYN458792 SIG458792:SIJ458792 SSC458792:SSF458792 TBY458792:TCB458792 TLU458792:TLX458792 TVQ458792:TVT458792 UFM458792:UFP458792 UPI458792:UPL458792 UZE458792:UZH458792 VJA458792:VJD458792 VSW458792:VSZ458792 WCS458792:WCV458792 WMO458792:WMR458792 WWK458792:WWN458792 AC524328:AF524328 JY524328:KB524328 TU524328:TX524328 ADQ524328:ADT524328 ANM524328:ANP524328 AXI524328:AXL524328 BHE524328:BHH524328 BRA524328:BRD524328 CAW524328:CAZ524328 CKS524328:CKV524328 CUO524328:CUR524328 DEK524328:DEN524328 DOG524328:DOJ524328 DYC524328:DYF524328 EHY524328:EIB524328 ERU524328:ERX524328 FBQ524328:FBT524328 FLM524328:FLP524328 FVI524328:FVL524328 GFE524328:GFH524328 GPA524328:GPD524328 GYW524328:GYZ524328 HIS524328:HIV524328 HSO524328:HSR524328 ICK524328:ICN524328 IMG524328:IMJ524328 IWC524328:IWF524328 JFY524328:JGB524328 JPU524328:JPX524328 JZQ524328:JZT524328 KJM524328:KJP524328 KTI524328:KTL524328 LDE524328:LDH524328 LNA524328:LND524328 LWW524328:LWZ524328 MGS524328:MGV524328 MQO524328:MQR524328 NAK524328:NAN524328 NKG524328:NKJ524328 NUC524328:NUF524328 ODY524328:OEB524328 ONU524328:ONX524328 OXQ524328:OXT524328 PHM524328:PHP524328 PRI524328:PRL524328 QBE524328:QBH524328 QLA524328:QLD524328 QUW524328:QUZ524328 RES524328:REV524328 ROO524328:ROR524328 RYK524328:RYN524328 SIG524328:SIJ524328 SSC524328:SSF524328 TBY524328:TCB524328 TLU524328:TLX524328 TVQ524328:TVT524328 UFM524328:UFP524328 UPI524328:UPL524328 UZE524328:UZH524328 VJA524328:VJD524328 VSW524328:VSZ524328 WCS524328:WCV524328 WMO524328:WMR524328 WWK524328:WWN524328 AC589864:AF589864 JY589864:KB589864 TU589864:TX589864 ADQ589864:ADT589864 ANM589864:ANP589864 AXI589864:AXL589864 BHE589864:BHH589864 BRA589864:BRD589864 CAW589864:CAZ589864 CKS589864:CKV589864 CUO589864:CUR589864 DEK589864:DEN589864 DOG589864:DOJ589864 DYC589864:DYF589864 EHY589864:EIB589864 ERU589864:ERX589864 FBQ589864:FBT589864 FLM589864:FLP589864 FVI589864:FVL589864 GFE589864:GFH589864 GPA589864:GPD589864 GYW589864:GYZ589864 HIS589864:HIV589864 HSO589864:HSR589864 ICK589864:ICN589864 IMG589864:IMJ589864 IWC589864:IWF589864 JFY589864:JGB589864 JPU589864:JPX589864 JZQ589864:JZT589864 KJM589864:KJP589864 KTI589864:KTL589864 LDE589864:LDH589864 LNA589864:LND589864 LWW589864:LWZ589864 MGS589864:MGV589864 MQO589864:MQR589864 NAK589864:NAN589864 NKG589864:NKJ589864 NUC589864:NUF589864 ODY589864:OEB589864 ONU589864:ONX589864 OXQ589864:OXT589864 PHM589864:PHP589864 PRI589864:PRL589864 QBE589864:QBH589864 QLA589864:QLD589864 QUW589864:QUZ589864 RES589864:REV589864 ROO589864:ROR589864 RYK589864:RYN589864 SIG589864:SIJ589864 SSC589864:SSF589864 TBY589864:TCB589864 TLU589864:TLX589864 TVQ589864:TVT589864 UFM589864:UFP589864 UPI589864:UPL589864 UZE589864:UZH589864 VJA589864:VJD589864 VSW589864:VSZ589864 WCS589864:WCV589864 WMO589864:WMR589864 WWK589864:WWN589864 AC655400:AF655400 JY655400:KB655400 TU655400:TX655400 ADQ655400:ADT655400 ANM655400:ANP655400 AXI655400:AXL655400 BHE655400:BHH655400 BRA655400:BRD655400 CAW655400:CAZ655400 CKS655400:CKV655400 CUO655400:CUR655400 DEK655400:DEN655400 DOG655400:DOJ655400 DYC655400:DYF655400 EHY655400:EIB655400 ERU655400:ERX655400 FBQ655400:FBT655400 FLM655400:FLP655400 FVI655400:FVL655400 GFE655400:GFH655400 GPA655400:GPD655400 GYW655400:GYZ655400 HIS655400:HIV655400 HSO655400:HSR655400 ICK655400:ICN655400 IMG655400:IMJ655400 IWC655400:IWF655400 JFY655400:JGB655400 JPU655400:JPX655400 JZQ655400:JZT655400 KJM655400:KJP655400 KTI655400:KTL655400 LDE655400:LDH655400 LNA655400:LND655400 LWW655400:LWZ655400 MGS655400:MGV655400 MQO655400:MQR655400 NAK655400:NAN655400 NKG655400:NKJ655400 NUC655400:NUF655400 ODY655400:OEB655400 ONU655400:ONX655400 OXQ655400:OXT655400 PHM655400:PHP655400 PRI655400:PRL655400 QBE655400:QBH655400 QLA655400:QLD655400 QUW655400:QUZ655400 RES655400:REV655400 ROO655400:ROR655400 RYK655400:RYN655400 SIG655400:SIJ655400 SSC655400:SSF655400 TBY655400:TCB655400 TLU655400:TLX655400 TVQ655400:TVT655400 UFM655400:UFP655400 UPI655400:UPL655400 UZE655400:UZH655400 VJA655400:VJD655400 VSW655400:VSZ655400 WCS655400:WCV655400 WMO655400:WMR655400 WWK655400:WWN655400 AC720936:AF720936 JY720936:KB720936 TU720936:TX720936 ADQ720936:ADT720936 ANM720936:ANP720936 AXI720936:AXL720936 BHE720936:BHH720936 BRA720936:BRD720936 CAW720936:CAZ720936 CKS720936:CKV720936 CUO720936:CUR720936 DEK720936:DEN720936 DOG720936:DOJ720936 DYC720936:DYF720936 EHY720936:EIB720936 ERU720936:ERX720936 FBQ720936:FBT720936 FLM720936:FLP720936 FVI720936:FVL720936 GFE720936:GFH720936 GPA720936:GPD720936 GYW720936:GYZ720936 HIS720936:HIV720936 HSO720936:HSR720936 ICK720936:ICN720936 IMG720936:IMJ720936 IWC720936:IWF720936 JFY720936:JGB720936 JPU720936:JPX720936 JZQ720936:JZT720936 KJM720936:KJP720936 KTI720936:KTL720936 LDE720936:LDH720936 LNA720936:LND720936 LWW720936:LWZ720936 MGS720936:MGV720936 MQO720936:MQR720936 NAK720936:NAN720936 NKG720936:NKJ720936 NUC720936:NUF720936 ODY720936:OEB720936 ONU720936:ONX720936 OXQ720936:OXT720936 PHM720936:PHP720936 PRI720936:PRL720936 QBE720936:QBH720936 QLA720936:QLD720936 QUW720936:QUZ720936 RES720936:REV720936 ROO720936:ROR720936 RYK720936:RYN720936 SIG720936:SIJ720936 SSC720936:SSF720936 TBY720936:TCB720936 TLU720936:TLX720936 TVQ720936:TVT720936 UFM720936:UFP720936 UPI720936:UPL720936 UZE720936:UZH720936 VJA720936:VJD720936 VSW720936:VSZ720936 WCS720936:WCV720936 WMO720936:WMR720936 WWK720936:WWN720936 AC786472:AF786472 JY786472:KB786472 TU786472:TX786472 ADQ786472:ADT786472 ANM786472:ANP786472 AXI786472:AXL786472 BHE786472:BHH786472 BRA786472:BRD786472 CAW786472:CAZ786472 CKS786472:CKV786472 CUO786472:CUR786472 DEK786472:DEN786472 DOG786472:DOJ786472 DYC786472:DYF786472 EHY786472:EIB786472 ERU786472:ERX786472 FBQ786472:FBT786472 FLM786472:FLP786472 FVI786472:FVL786472 GFE786472:GFH786472 GPA786472:GPD786472 GYW786472:GYZ786472 HIS786472:HIV786472 HSO786472:HSR786472 ICK786472:ICN786472 IMG786472:IMJ786472 IWC786472:IWF786472 JFY786472:JGB786472 JPU786472:JPX786472 JZQ786472:JZT786472 KJM786472:KJP786472 KTI786472:KTL786472 LDE786472:LDH786472 LNA786472:LND786472 LWW786472:LWZ786472 MGS786472:MGV786472 MQO786472:MQR786472 NAK786472:NAN786472 NKG786472:NKJ786472 NUC786472:NUF786472 ODY786472:OEB786472 ONU786472:ONX786472 OXQ786472:OXT786472 PHM786472:PHP786472 PRI786472:PRL786472 QBE786472:QBH786472 QLA786472:QLD786472 QUW786472:QUZ786472 RES786472:REV786472 ROO786472:ROR786472 RYK786472:RYN786472 SIG786472:SIJ786472 SSC786472:SSF786472 TBY786472:TCB786472 TLU786472:TLX786472 TVQ786472:TVT786472 UFM786472:UFP786472 UPI786472:UPL786472 UZE786472:UZH786472 VJA786472:VJD786472 VSW786472:VSZ786472 WCS786472:WCV786472 WMO786472:WMR786472 WWK786472:WWN786472 AC852008:AF852008 JY852008:KB852008 TU852008:TX852008 ADQ852008:ADT852008 ANM852008:ANP852008 AXI852008:AXL852008 BHE852008:BHH852008 BRA852008:BRD852008 CAW852008:CAZ852008 CKS852008:CKV852008 CUO852008:CUR852008 DEK852008:DEN852008 DOG852008:DOJ852008 DYC852008:DYF852008 EHY852008:EIB852008 ERU852008:ERX852008 FBQ852008:FBT852008 FLM852008:FLP852008 FVI852008:FVL852008 GFE852008:GFH852008 GPA852008:GPD852008 GYW852008:GYZ852008 HIS852008:HIV852008 HSO852008:HSR852008 ICK852008:ICN852008 IMG852008:IMJ852008 IWC852008:IWF852008 JFY852008:JGB852008 JPU852008:JPX852008 JZQ852008:JZT852008 KJM852008:KJP852008 KTI852008:KTL852008 LDE852008:LDH852008 LNA852008:LND852008 LWW852008:LWZ852008 MGS852008:MGV852008 MQO852008:MQR852008 NAK852008:NAN852008 NKG852008:NKJ852008 NUC852008:NUF852008 ODY852008:OEB852008 ONU852008:ONX852008 OXQ852008:OXT852008 PHM852008:PHP852008 PRI852008:PRL852008 QBE852008:QBH852008 QLA852008:QLD852008 QUW852008:QUZ852008 RES852008:REV852008 ROO852008:ROR852008 RYK852008:RYN852008 SIG852008:SIJ852008 SSC852008:SSF852008 TBY852008:TCB852008 TLU852008:TLX852008 TVQ852008:TVT852008 UFM852008:UFP852008 UPI852008:UPL852008 UZE852008:UZH852008 VJA852008:VJD852008 VSW852008:VSZ852008 WCS852008:WCV852008 WMO852008:WMR852008 WWK852008:WWN852008 AC917544:AF917544 JY917544:KB917544 TU917544:TX917544 ADQ917544:ADT917544 ANM917544:ANP917544 AXI917544:AXL917544 BHE917544:BHH917544 BRA917544:BRD917544 CAW917544:CAZ917544 CKS917544:CKV917544 CUO917544:CUR917544 DEK917544:DEN917544 DOG917544:DOJ917544 DYC917544:DYF917544 EHY917544:EIB917544 ERU917544:ERX917544 FBQ917544:FBT917544 FLM917544:FLP917544 FVI917544:FVL917544 GFE917544:GFH917544 GPA917544:GPD917544 GYW917544:GYZ917544 HIS917544:HIV917544 HSO917544:HSR917544 ICK917544:ICN917544 IMG917544:IMJ917544 IWC917544:IWF917544 JFY917544:JGB917544 JPU917544:JPX917544 JZQ917544:JZT917544 KJM917544:KJP917544 KTI917544:KTL917544 LDE917544:LDH917544 LNA917544:LND917544 LWW917544:LWZ917544 MGS917544:MGV917544 MQO917544:MQR917544 NAK917544:NAN917544 NKG917544:NKJ917544 NUC917544:NUF917544 ODY917544:OEB917544 ONU917544:ONX917544 OXQ917544:OXT917544 PHM917544:PHP917544 PRI917544:PRL917544 QBE917544:QBH917544 QLA917544:QLD917544 QUW917544:QUZ917544 RES917544:REV917544 ROO917544:ROR917544 RYK917544:RYN917544 SIG917544:SIJ917544 SSC917544:SSF917544 TBY917544:TCB917544 TLU917544:TLX917544 TVQ917544:TVT917544 UFM917544:UFP917544 UPI917544:UPL917544 UZE917544:UZH917544 VJA917544:VJD917544 VSW917544:VSZ917544 WCS917544:WCV917544 WMO917544:WMR917544 WWK917544:WWN917544 AC983080:AF983080 JY983080:KB983080 TU983080:TX983080 ADQ983080:ADT983080 ANM983080:ANP983080 AXI983080:AXL983080 BHE983080:BHH983080 BRA983080:BRD983080 CAW983080:CAZ983080 CKS983080:CKV983080 CUO983080:CUR983080 DEK983080:DEN983080 DOG983080:DOJ983080 DYC983080:DYF983080 EHY983080:EIB983080 ERU983080:ERX983080 FBQ983080:FBT983080 FLM983080:FLP983080 FVI983080:FVL983080 GFE983080:GFH983080 GPA983080:GPD983080 GYW983080:GYZ983080 HIS983080:HIV983080 HSO983080:HSR983080 ICK983080:ICN983080 IMG983080:IMJ983080 IWC983080:IWF983080 JFY983080:JGB983080 JPU983080:JPX983080 JZQ983080:JZT983080 KJM983080:KJP983080 KTI983080:KTL983080 LDE983080:LDH983080 LNA983080:LND983080 LWW983080:LWZ983080 MGS983080:MGV983080 MQO983080:MQR983080 NAK983080:NAN983080 NKG983080:NKJ983080 NUC983080:NUF983080 ODY983080:OEB983080 ONU983080:ONX983080 OXQ983080:OXT983080 PHM983080:PHP983080 PRI983080:PRL983080 QBE983080:QBH983080 QLA983080:QLD983080 QUW983080:QUZ983080 RES983080:REV983080 ROO983080:ROR983080 RYK983080:RYN983080 SIG983080:SIJ983080 SSC983080:SSF983080 TBY983080:TCB983080 TLU983080:TLX983080 TVQ983080:TVT983080 UFM983080:UFP983080 UPI983080:UPL983080 UZE983080:UZH983080 VJA983080:VJD983080 VSW983080:VSZ983080 WCS983080:WCV983080 WMO983080:WMR983080 WWK983080:WWN983080">
      <formula1>$A$134:$A$136</formula1>
    </dataValidation>
    <dataValidation type="list" allowBlank="1" showInputMessage="1" showErrorMessage="1" sqref="W41:Z41 JS41:JV41 TO41:TR41 ADK41:ADN41 ANG41:ANJ41 AXC41:AXF41 BGY41:BHB41 BQU41:BQX41 CAQ41:CAT41 CKM41:CKP41 CUI41:CUL41 DEE41:DEH41 DOA41:DOD41 DXW41:DXZ41 EHS41:EHV41 ERO41:ERR41 FBK41:FBN41 FLG41:FLJ41 FVC41:FVF41 GEY41:GFB41 GOU41:GOX41 GYQ41:GYT41 HIM41:HIP41 HSI41:HSL41 ICE41:ICH41 IMA41:IMD41 IVW41:IVZ41 JFS41:JFV41 JPO41:JPR41 JZK41:JZN41 KJG41:KJJ41 KTC41:KTF41 LCY41:LDB41 LMU41:LMX41 LWQ41:LWT41 MGM41:MGP41 MQI41:MQL41 NAE41:NAH41 NKA41:NKD41 NTW41:NTZ41 ODS41:ODV41 ONO41:ONR41 OXK41:OXN41 PHG41:PHJ41 PRC41:PRF41 QAY41:QBB41 QKU41:QKX41 QUQ41:QUT41 REM41:REP41 ROI41:ROL41 RYE41:RYH41 SIA41:SID41 SRW41:SRZ41 TBS41:TBV41 TLO41:TLR41 TVK41:TVN41 UFG41:UFJ41 UPC41:UPF41 UYY41:UZB41 VIU41:VIX41 VSQ41:VST41 WCM41:WCP41 WMI41:WML41 WWE41:WWH41 W65577:Z65577 JS65577:JV65577 TO65577:TR65577 ADK65577:ADN65577 ANG65577:ANJ65577 AXC65577:AXF65577 BGY65577:BHB65577 BQU65577:BQX65577 CAQ65577:CAT65577 CKM65577:CKP65577 CUI65577:CUL65577 DEE65577:DEH65577 DOA65577:DOD65577 DXW65577:DXZ65577 EHS65577:EHV65577 ERO65577:ERR65577 FBK65577:FBN65577 FLG65577:FLJ65577 FVC65577:FVF65577 GEY65577:GFB65577 GOU65577:GOX65577 GYQ65577:GYT65577 HIM65577:HIP65577 HSI65577:HSL65577 ICE65577:ICH65577 IMA65577:IMD65577 IVW65577:IVZ65577 JFS65577:JFV65577 JPO65577:JPR65577 JZK65577:JZN65577 KJG65577:KJJ65577 KTC65577:KTF65577 LCY65577:LDB65577 LMU65577:LMX65577 LWQ65577:LWT65577 MGM65577:MGP65577 MQI65577:MQL65577 NAE65577:NAH65577 NKA65577:NKD65577 NTW65577:NTZ65577 ODS65577:ODV65577 ONO65577:ONR65577 OXK65577:OXN65577 PHG65577:PHJ65577 PRC65577:PRF65577 QAY65577:QBB65577 QKU65577:QKX65577 QUQ65577:QUT65577 REM65577:REP65577 ROI65577:ROL65577 RYE65577:RYH65577 SIA65577:SID65577 SRW65577:SRZ65577 TBS65577:TBV65577 TLO65577:TLR65577 TVK65577:TVN65577 UFG65577:UFJ65577 UPC65577:UPF65577 UYY65577:UZB65577 VIU65577:VIX65577 VSQ65577:VST65577 WCM65577:WCP65577 WMI65577:WML65577 WWE65577:WWH65577 W131113:Z131113 JS131113:JV131113 TO131113:TR131113 ADK131113:ADN131113 ANG131113:ANJ131113 AXC131113:AXF131113 BGY131113:BHB131113 BQU131113:BQX131113 CAQ131113:CAT131113 CKM131113:CKP131113 CUI131113:CUL131113 DEE131113:DEH131113 DOA131113:DOD131113 DXW131113:DXZ131113 EHS131113:EHV131113 ERO131113:ERR131113 FBK131113:FBN131113 FLG131113:FLJ131113 FVC131113:FVF131113 GEY131113:GFB131113 GOU131113:GOX131113 GYQ131113:GYT131113 HIM131113:HIP131113 HSI131113:HSL131113 ICE131113:ICH131113 IMA131113:IMD131113 IVW131113:IVZ131113 JFS131113:JFV131113 JPO131113:JPR131113 JZK131113:JZN131113 KJG131113:KJJ131113 KTC131113:KTF131113 LCY131113:LDB131113 LMU131113:LMX131113 LWQ131113:LWT131113 MGM131113:MGP131113 MQI131113:MQL131113 NAE131113:NAH131113 NKA131113:NKD131113 NTW131113:NTZ131113 ODS131113:ODV131113 ONO131113:ONR131113 OXK131113:OXN131113 PHG131113:PHJ131113 PRC131113:PRF131113 QAY131113:QBB131113 QKU131113:QKX131113 QUQ131113:QUT131113 REM131113:REP131113 ROI131113:ROL131113 RYE131113:RYH131113 SIA131113:SID131113 SRW131113:SRZ131113 TBS131113:TBV131113 TLO131113:TLR131113 TVK131113:TVN131113 UFG131113:UFJ131113 UPC131113:UPF131113 UYY131113:UZB131113 VIU131113:VIX131113 VSQ131113:VST131113 WCM131113:WCP131113 WMI131113:WML131113 WWE131113:WWH131113 W196649:Z196649 JS196649:JV196649 TO196649:TR196649 ADK196649:ADN196649 ANG196649:ANJ196649 AXC196649:AXF196649 BGY196649:BHB196649 BQU196649:BQX196649 CAQ196649:CAT196649 CKM196649:CKP196649 CUI196649:CUL196649 DEE196649:DEH196649 DOA196649:DOD196649 DXW196649:DXZ196649 EHS196649:EHV196649 ERO196649:ERR196649 FBK196649:FBN196649 FLG196649:FLJ196649 FVC196649:FVF196649 GEY196649:GFB196649 GOU196649:GOX196649 GYQ196649:GYT196649 HIM196649:HIP196649 HSI196649:HSL196649 ICE196649:ICH196649 IMA196649:IMD196649 IVW196649:IVZ196649 JFS196649:JFV196649 JPO196649:JPR196649 JZK196649:JZN196649 KJG196649:KJJ196649 KTC196649:KTF196649 LCY196649:LDB196649 LMU196649:LMX196649 LWQ196649:LWT196649 MGM196649:MGP196649 MQI196649:MQL196649 NAE196649:NAH196649 NKA196649:NKD196649 NTW196649:NTZ196649 ODS196649:ODV196649 ONO196649:ONR196649 OXK196649:OXN196649 PHG196649:PHJ196649 PRC196649:PRF196649 QAY196649:QBB196649 QKU196649:QKX196649 QUQ196649:QUT196649 REM196649:REP196649 ROI196649:ROL196649 RYE196649:RYH196649 SIA196649:SID196649 SRW196649:SRZ196649 TBS196649:TBV196649 TLO196649:TLR196649 TVK196649:TVN196649 UFG196649:UFJ196649 UPC196649:UPF196649 UYY196649:UZB196649 VIU196649:VIX196649 VSQ196649:VST196649 WCM196649:WCP196649 WMI196649:WML196649 WWE196649:WWH196649 W262185:Z262185 JS262185:JV262185 TO262185:TR262185 ADK262185:ADN262185 ANG262185:ANJ262185 AXC262185:AXF262185 BGY262185:BHB262185 BQU262185:BQX262185 CAQ262185:CAT262185 CKM262185:CKP262185 CUI262185:CUL262185 DEE262185:DEH262185 DOA262185:DOD262185 DXW262185:DXZ262185 EHS262185:EHV262185 ERO262185:ERR262185 FBK262185:FBN262185 FLG262185:FLJ262185 FVC262185:FVF262185 GEY262185:GFB262185 GOU262185:GOX262185 GYQ262185:GYT262185 HIM262185:HIP262185 HSI262185:HSL262185 ICE262185:ICH262185 IMA262185:IMD262185 IVW262185:IVZ262185 JFS262185:JFV262185 JPO262185:JPR262185 JZK262185:JZN262185 KJG262185:KJJ262185 KTC262185:KTF262185 LCY262185:LDB262185 LMU262185:LMX262185 LWQ262185:LWT262185 MGM262185:MGP262185 MQI262185:MQL262185 NAE262185:NAH262185 NKA262185:NKD262185 NTW262185:NTZ262185 ODS262185:ODV262185 ONO262185:ONR262185 OXK262185:OXN262185 PHG262185:PHJ262185 PRC262185:PRF262185 QAY262185:QBB262185 QKU262185:QKX262185 QUQ262185:QUT262185 REM262185:REP262185 ROI262185:ROL262185 RYE262185:RYH262185 SIA262185:SID262185 SRW262185:SRZ262185 TBS262185:TBV262185 TLO262185:TLR262185 TVK262185:TVN262185 UFG262185:UFJ262185 UPC262185:UPF262185 UYY262185:UZB262185 VIU262185:VIX262185 VSQ262185:VST262185 WCM262185:WCP262185 WMI262185:WML262185 WWE262185:WWH262185 W327721:Z327721 JS327721:JV327721 TO327721:TR327721 ADK327721:ADN327721 ANG327721:ANJ327721 AXC327721:AXF327721 BGY327721:BHB327721 BQU327721:BQX327721 CAQ327721:CAT327721 CKM327721:CKP327721 CUI327721:CUL327721 DEE327721:DEH327721 DOA327721:DOD327721 DXW327721:DXZ327721 EHS327721:EHV327721 ERO327721:ERR327721 FBK327721:FBN327721 FLG327721:FLJ327721 FVC327721:FVF327721 GEY327721:GFB327721 GOU327721:GOX327721 GYQ327721:GYT327721 HIM327721:HIP327721 HSI327721:HSL327721 ICE327721:ICH327721 IMA327721:IMD327721 IVW327721:IVZ327721 JFS327721:JFV327721 JPO327721:JPR327721 JZK327721:JZN327721 KJG327721:KJJ327721 KTC327721:KTF327721 LCY327721:LDB327721 LMU327721:LMX327721 LWQ327721:LWT327721 MGM327721:MGP327721 MQI327721:MQL327721 NAE327721:NAH327721 NKA327721:NKD327721 NTW327721:NTZ327721 ODS327721:ODV327721 ONO327721:ONR327721 OXK327721:OXN327721 PHG327721:PHJ327721 PRC327721:PRF327721 QAY327721:QBB327721 QKU327721:QKX327721 QUQ327721:QUT327721 REM327721:REP327721 ROI327721:ROL327721 RYE327721:RYH327721 SIA327721:SID327721 SRW327721:SRZ327721 TBS327721:TBV327721 TLO327721:TLR327721 TVK327721:TVN327721 UFG327721:UFJ327721 UPC327721:UPF327721 UYY327721:UZB327721 VIU327721:VIX327721 VSQ327721:VST327721 WCM327721:WCP327721 WMI327721:WML327721 WWE327721:WWH327721 W393257:Z393257 JS393257:JV393257 TO393257:TR393257 ADK393257:ADN393257 ANG393257:ANJ393257 AXC393257:AXF393257 BGY393257:BHB393257 BQU393257:BQX393257 CAQ393257:CAT393257 CKM393257:CKP393257 CUI393257:CUL393257 DEE393257:DEH393257 DOA393257:DOD393257 DXW393257:DXZ393257 EHS393257:EHV393257 ERO393257:ERR393257 FBK393257:FBN393257 FLG393257:FLJ393257 FVC393257:FVF393257 GEY393257:GFB393257 GOU393257:GOX393257 GYQ393257:GYT393257 HIM393257:HIP393257 HSI393257:HSL393257 ICE393257:ICH393257 IMA393257:IMD393257 IVW393257:IVZ393257 JFS393257:JFV393257 JPO393257:JPR393257 JZK393257:JZN393257 KJG393257:KJJ393257 KTC393257:KTF393257 LCY393257:LDB393257 LMU393257:LMX393257 LWQ393257:LWT393257 MGM393257:MGP393257 MQI393257:MQL393257 NAE393257:NAH393257 NKA393257:NKD393257 NTW393257:NTZ393257 ODS393257:ODV393257 ONO393257:ONR393257 OXK393257:OXN393257 PHG393257:PHJ393257 PRC393257:PRF393257 QAY393257:QBB393257 QKU393257:QKX393257 QUQ393257:QUT393257 REM393257:REP393257 ROI393257:ROL393257 RYE393257:RYH393257 SIA393257:SID393257 SRW393257:SRZ393257 TBS393257:TBV393257 TLO393257:TLR393257 TVK393257:TVN393257 UFG393257:UFJ393257 UPC393257:UPF393257 UYY393257:UZB393257 VIU393257:VIX393257 VSQ393257:VST393257 WCM393257:WCP393257 WMI393257:WML393257 WWE393257:WWH393257 W458793:Z458793 JS458793:JV458793 TO458793:TR458793 ADK458793:ADN458793 ANG458793:ANJ458793 AXC458793:AXF458793 BGY458793:BHB458793 BQU458793:BQX458793 CAQ458793:CAT458793 CKM458793:CKP458793 CUI458793:CUL458793 DEE458793:DEH458793 DOA458793:DOD458793 DXW458793:DXZ458793 EHS458793:EHV458793 ERO458793:ERR458793 FBK458793:FBN458793 FLG458793:FLJ458793 FVC458793:FVF458793 GEY458793:GFB458793 GOU458793:GOX458793 GYQ458793:GYT458793 HIM458793:HIP458793 HSI458793:HSL458793 ICE458793:ICH458793 IMA458793:IMD458793 IVW458793:IVZ458793 JFS458793:JFV458793 JPO458793:JPR458793 JZK458793:JZN458793 KJG458793:KJJ458793 KTC458793:KTF458793 LCY458793:LDB458793 LMU458793:LMX458793 LWQ458793:LWT458793 MGM458793:MGP458793 MQI458793:MQL458793 NAE458793:NAH458793 NKA458793:NKD458793 NTW458793:NTZ458793 ODS458793:ODV458793 ONO458793:ONR458793 OXK458793:OXN458793 PHG458793:PHJ458793 PRC458793:PRF458793 QAY458793:QBB458793 QKU458793:QKX458793 QUQ458793:QUT458793 REM458793:REP458793 ROI458793:ROL458793 RYE458793:RYH458793 SIA458793:SID458793 SRW458793:SRZ458793 TBS458793:TBV458793 TLO458793:TLR458793 TVK458793:TVN458793 UFG458793:UFJ458793 UPC458793:UPF458793 UYY458793:UZB458793 VIU458793:VIX458793 VSQ458793:VST458793 WCM458793:WCP458793 WMI458793:WML458793 WWE458793:WWH458793 W524329:Z524329 JS524329:JV524329 TO524329:TR524329 ADK524329:ADN524329 ANG524329:ANJ524329 AXC524329:AXF524329 BGY524329:BHB524329 BQU524329:BQX524329 CAQ524329:CAT524329 CKM524329:CKP524329 CUI524329:CUL524329 DEE524329:DEH524329 DOA524329:DOD524329 DXW524329:DXZ524329 EHS524329:EHV524329 ERO524329:ERR524329 FBK524329:FBN524329 FLG524329:FLJ524329 FVC524329:FVF524329 GEY524329:GFB524329 GOU524329:GOX524329 GYQ524329:GYT524329 HIM524329:HIP524329 HSI524329:HSL524329 ICE524329:ICH524329 IMA524329:IMD524329 IVW524329:IVZ524329 JFS524329:JFV524329 JPO524329:JPR524329 JZK524329:JZN524329 KJG524329:KJJ524329 KTC524329:KTF524329 LCY524329:LDB524329 LMU524329:LMX524329 LWQ524329:LWT524329 MGM524329:MGP524329 MQI524329:MQL524329 NAE524329:NAH524329 NKA524329:NKD524329 NTW524329:NTZ524329 ODS524329:ODV524329 ONO524329:ONR524329 OXK524329:OXN524329 PHG524329:PHJ524329 PRC524329:PRF524329 QAY524329:QBB524329 QKU524329:QKX524329 QUQ524329:QUT524329 REM524329:REP524329 ROI524329:ROL524329 RYE524329:RYH524329 SIA524329:SID524329 SRW524329:SRZ524329 TBS524329:TBV524329 TLO524329:TLR524329 TVK524329:TVN524329 UFG524329:UFJ524329 UPC524329:UPF524329 UYY524329:UZB524329 VIU524329:VIX524329 VSQ524329:VST524329 WCM524329:WCP524329 WMI524329:WML524329 WWE524329:WWH524329 W589865:Z589865 JS589865:JV589865 TO589865:TR589865 ADK589865:ADN589865 ANG589865:ANJ589865 AXC589865:AXF589865 BGY589865:BHB589865 BQU589865:BQX589865 CAQ589865:CAT589865 CKM589865:CKP589865 CUI589865:CUL589865 DEE589865:DEH589865 DOA589865:DOD589865 DXW589865:DXZ589865 EHS589865:EHV589865 ERO589865:ERR589865 FBK589865:FBN589865 FLG589865:FLJ589865 FVC589865:FVF589865 GEY589865:GFB589865 GOU589865:GOX589865 GYQ589865:GYT589865 HIM589865:HIP589865 HSI589865:HSL589865 ICE589865:ICH589865 IMA589865:IMD589865 IVW589865:IVZ589865 JFS589865:JFV589865 JPO589865:JPR589865 JZK589865:JZN589865 KJG589865:KJJ589865 KTC589865:KTF589865 LCY589865:LDB589865 LMU589865:LMX589865 LWQ589865:LWT589865 MGM589865:MGP589865 MQI589865:MQL589865 NAE589865:NAH589865 NKA589865:NKD589865 NTW589865:NTZ589865 ODS589865:ODV589865 ONO589865:ONR589865 OXK589865:OXN589865 PHG589865:PHJ589865 PRC589865:PRF589865 QAY589865:QBB589865 QKU589865:QKX589865 QUQ589865:QUT589865 REM589865:REP589865 ROI589865:ROL589865 RYE589865:RYH589865 SIA589865:SID589865 SRW589865:SRZ589865 TBS589865:TBV589865 TLO589865:TLR589865 TVK589865:TVN589865 UFG589865:UFJ589865 UPC589865:UPF589865 UYY589865:UZB589865 VIU589865:VIX589865 VSQ589865:VST589865 WCM589865:WCP589865 WMI589865:WML589865 WWE589865:WWH589865 W655401:Z655401 JS655401:JV655401 TO655401:TR655401 ADK655401:ADN655401 ANG655401:ANJ655401 AXC655401:AXF655401 BGY655401:BHB655401 BQU655401:BQX655401 CAQ655401:CAT655401 CKM655401:CKP655401 CUI655401:CUL655401 DEE655401:DEH655401 DOA655401:DOD655401 DXW655401:DXZ655401 EHS655401:EHV655401 ERO655401:ERR655401 FBK655401:FBN655401 FLG655401:FLJ655401 FVC655401:FVF655401 GEY655401:GFB655401 GOU655401:GOX655401 GYQ655401:GYT655401 HIM655401:HIP655401 HSI655401:HSL655401 ICE655401:ICH655401 IMA655401:IMD655401 IVW655401:IVZ655401 JFS655401:JFV655401 JPO655401:JPR655401 JZK655401:JZN655401 KJG655401:KJJ655401 KTC655401:KTF655401 LCY655401:LDB655401 LMU655401:LMX655401 LWQ655401:LWT655401 MGM655401:MGP655401 MQI655401:MQL655401 NAE655401:NAH655401 NKA655401:NKD655401 NTW655401:NTZ655401 ODS655401:ODV655401 ONO655401:ONR655401 OXK655401:OXN655401 PHG655401:PHJ655401 PRC655401:PRF655401 QAY655401:QBB655401 QKU655401:QKX655401 QUQ655401:QUT655401 REM655401:REP655401 ROI655401:ROL655401 RYE655401:RYH655401 SIA655401:SID655401 SRW655401:SRZ655401 TBS655401:TBV655401 TLO655401:TLR655401 TVK655401:TVN655401 UFG655401:UFJ655401 UPC655401:UPF655401 UYY655401:UZB655401 VIU655401:VIX655401 VSQ655401:VST655401 WCM655401:WCP655401 WMI655401:WML655401 WWE655401:WWH655401 W720937:Z720937 JS720937:JV720937 TO720937:TR720937 ADK720937:ADN720937 ANG720937:ANJ720937 AXC720937:AXF720937 BGY720937:BHB720937 BQU720937:BQX720937 CAQ720937:CAT720937 CKM720937:CKP720937 CUI720937:CUL720937 DEE720937:DEH720937 DOA720937:DOD720937 DXW720937:DXZ720937 EHS720937:EHV720937 ERO720937:ERR720937 FBK720937:FBN720937 FLG720937:FLJ720937 FVC720937:FVF720937 GEY720937:GFB720937 GOU720937:GOX720937 GYQ720937:GYT720937 HIM720937:HIP720937 HSI720937:HSL720937 ICE720937:ICH720937 IMA720937:IMD720937 IVW720937:IVZ720937 JFS720937:JFV720937 JPO720937:JPR720937 JZK720937:JZN720937 KJG720937:KJJ720937 KTC720937:KTF720937 LCY720937:LDB720937 LMU720937:LMX720937 LWQ720937:LWT720937 MGM720937:MGP720937 MQI720937:MQL720937 NAE720937:NAH720937 NKA720937:NKD720937 NTW720937:NTZ720937 ODS720937:ODV720937 ONO720937:ONR720937 OXK720937:OXN720937 PHG720937:PHJ720937 PRC720937:PRF720937 QAY720937:QBB720937 QKU720937:QKX720937 QUQ720937:QUT720937 REM720937:REP720937 ROI720937:ROL720937 RYE720937:RYH720937 SIA720937:SID720937 SRW720937:SRZ720937 TBS720937:TBV720937 TLO720937:TLR720937 TVK720937:TVN720937 UFG720937:UFJ720937 UPC720937:UPF720937 UYY720937:UZB720937 VIU720937:VIX720937 VSQ720937:VST720937 WCM720937:WCP720937 WMI720937:WML720937 WWE720937:WWH720937 W786473:Z786473 JS786473:JV786473 TO786473:TR786473 ADK786473:ADN786473 ANG786473:ANJ786473 AXC786473:AXF786473 BGY786473:BHB786473 BQU786473:BQX786473 CAQ786473:CAT786473 CKM786473:CKP786473 CUI786473:CUL786473 DEE786473:DEH786473 DOA786473:DOD786473 DXW786473:DXZ786473 EHS786473:EHV786473 ERO786473:ERR786473 FBK786473:FBN786473 FLG786473:FLJ786473 FVC786473:FVF786473 GEY786473:GFB786473 GOU786473:GOX786473 GYQ786473:GYT786473 HIM786473:HIP786473 HSI786473:HSL786473 ICE786473:ICH786473 IMA786473:IMD786473 IVW786473:IVZ786473 JFS786473:JFV786473 JPO786473:JPR786473 JZK786473:JZN786473 KJG786473:KJJ786473 KTC786473:KTF786473 LCY786473:LDB786473 LMU786473:LMX786473 LWQ786473:LWT786473 MGM786473:MGP786473 MQI786473:MQL786473 NAE786473:NAH786473 NKA786473:NKD786473 NTW786473:NTZ786473 ODS786473:ODV786473 ONO786473:ONR786473 OXK786473:OXN786473 PHG786473:PHJ786473 PRC786473:PRF786473 QAY786473:QBB786473 QKU786473:QKX786473 QUQ786473:QUT786473 REM786473:REP786473 ROI786473:ROL786473 RYE786473:RYH786473 SIA786473:SID786473 SRW786473:SRZ786473 TBS786473:TBV786473 TLO786473:TLR786473 TVK786473:TVN786473 UFG786473:UFJ786473 UPC786473:UPF786473 UYY786473:UZB786473 VIU786473:VIX786473 VSQ786473:VST786473 WCM786473:WCP786473 WMI786473:WML786473 WWE786473:WWH786473 W852009:Z852009 JS852009:JV852009 TO852009:TR852009 ADK852009:ADN852009 ANG852009:ANJ852009 AXC852009:AXF852009 BGY852009:BHB852009 BQU852009:BQX852009 CAQ852009:CAT852009 CKM852009:CKP852009 CUI852009:CUL852009 DEE852009:DEH852009 DOA852009:DOD852009 DXW852009:DXZ852009 EHS852009:EHV852009 ERO852009:ERR852009 FBK852009:FBN852009 FLG852009:FLJ852009 FVC852009:FVF852009 GEY852009:GFB852009 GOU852009:GOX852009 GYQ852009:GYT852009 HIM852009:HIP852009 HSI852009:HSL852009 ICE852009:ICH852009 IMA852009:IMD852009 IVW852009:IVZ852009 JFS852009:JFV852009 JPO852009:JPR852009 JZK852009:JZN852009 KJG852009:KJJ852009 KTC852009:KTF852009 LCY852009:LDB852009 LMU852009:LMX852009 LWQ852009:LWT852009 MGM852009:MGP852009 MQI852009:MQL852009 NAE852009:NAH852009 NKA852009:NKD852009 NTW852009:NTZ852009 ODS852009:ODV852009 ONO852009:ONR852009 OXK852009:OXN852009 PHG852009:PHJ852009 PRC852009:PRF852009 QAY852009:QBB852009 QKU852009:QKX852009 QUQ852009:QUT852009 REM852009:REP852009 ROI852009:ROL852009 RYE852009:RYH852009 SIA852009:SID852009 SRW852009:SRZ852009 TBS852009:TBV852009 TLO852009:TLR852009 TVK852009:TVN852009 UFG852009:UFJ852009 UPC852009:UPF852009 UYY852009:UZB852009 VIU852009:VIX852009 VSQ852009:VST852009 WCM852009:WCP852009 WMI852009:WML852009 WWE852009:WWH852009 W917545:Z917545 JS917545:JV917545 TO917545:TR917545 ADK917545:ADN917545 ANG917545:ANJ917545 AXC917545:AXF917545 BGY917545:BHB917545 BQU917545:BQX917545 CAQ917545:CAT917545 CKM917545:CKP917545 CUI917545:CUL917545 DEE917545:DEH917545 DOA917545:DOD917545 DXW917545:DXZ917545 EHS917545:EHV917545 ERO917545:ERR917545 FBK917545:FBN917545 FLG917545:FLJ917545 FVC917545:FVF917545 GEY917545:GFB917545 GOU917545:GOX917545 GYQ917545:GYT917545 HIM917545:HIP917545 HSI917545:HSL917545 ICE917545:ICH917545 IMA917545:IMD917545 IVW917545:IVZ917545 JFS917545:JFV917545 JPO917545:JPR917545 JZK917545:JZN917545 KJG917545:KJJ917545 KTC917545:KTF917545 LCY917545:LDB917545 LMU917545:LMX917545 LWQ917545:LWT917545 MGM917545:MGP917545 MQI917545:MQL917545 NAE917545:NAH917545 NKA917545:NKD917545 NTW917545:NTZ917545 ODS917545:ODV917545 ONO917545:ONR917545 OXK917545:OXN917545 PHG917545:PHJ917545 PRC917545:PRF917545 QAY917545:QBB917545 QKU917545:QKX917545 QUQ917545:QUT917545 REM917545:REP917545 ROI917545:ROL917545 RYE917545:RYH917545 SIA917545:SID917545 SRW917545:SRZ917545 TBS917545:TBV917545 TLO917545:TLR917545 TVK917545:TVN917545 UFG917545:UFJ917545 UPC917545:UPF917545 UYY917545:UZB917545 VIU917545:VIX917545 VSQ917545:VST917545 WCM917545:WCP917545 WMI917545:WML917545 WWE917545:WWH917545 W983081:Z983081 JS983081:JV983081 TO983081:TR983081 ADK983081:ADN983081 ANG983081:ANJ983081 AXC983081:AXF983081 BGY983081:BHB983081 BQU983081:BQX983081 CAQ983081:CAT983081 CKM983081:CKP983081 CUI983081:CUL983081 DEE983081:DEH983081 DOA983081:DOD983081 DXW983081:DXZ983081 EHS983081:EHV983081 ERO983081:ERR983081 FBK983081:FBN983081 FLG983081:FLJ983081 FVC983081:FVF983081 GEY983081:GFB983081 GOU983081:GOX983081 GYQ983081:GYT983081 HIM983081:HIP983081 HSI983081:HSL983081 ICE983081:ICH983081 IMA983081:IMD983081 IVW983081:IVZ983081 JFS983081:JFV983081 JPO983081:JPR983081 JZK983081:JZN983081 KJG983081:KJJ983081 KTC983081:KTF983081 LCY983081:LDB983081 LMU983081:LMX983081 LWQ983081:LWT983081 MGM983081:MGP983081 MQI983081:MQL983081 NAE983081:NAH983081 NKA983081:NKD983081 NTW983081:NTZ983081 ODS983081:ODV983081 ONO983081:ONR983081 OXK983081:OXN983081 PHG983081:PHJ983081 PRC983081:PRF983081 QAY983081:QBB983081 QKU983081:QKX983081 QUQ983081:QUT983081 REM983081:REP983081 ROI983081:ROL983081 RYE983081:RYH983081 SIA983081:SID983081 SRW983081:SRZ983081 TBS983081:TBV983081 TLO983081:TLR983081 TVK983081:TVN983081 UFG983081:UFJ983081 UPC983081:UPF983081 UYY983081:UZB983081 VIU983081:VIX983081 VSQ983081:VST983081 WCM983081:WCP983081 WMI983081:WML983081 WWE983081:WWH983081">
      <formula1>$A$111:$A$133</formula1>
    </dataValidation>
    <dataValidation type="list" allowBlank="1" showInputMessage="1" showErrorMessage="1" sqref="AA40:AB41 JW40:JX41 TS40:TT41 ADO40:ADP41 ANK40:ANL41 AXG40:AXH41 BHC40:BHD41 BQY40:BQZ41 CAU40:CAV41 CKQ40:CKR41 CUM40:CUN41 DEI40:DEJ41 DOE40:DOF41 DYA40:DYB41 EHW40:EHX41 ERS40:ERT41 FBO40:FBP41 FLK40:FLL41 FVG40:FVH41 GFC40:GFD41 GOY40:GOZ41 GYU40:GYV41 HIQ40:HIR41 HSM40:HSN41 ICI40:ICJ41 IME40:IMF41 IWA40:IWB41 JFW40:JFX41 JPS40:JPT41 JZO40:JZP41 KJK40:KJL41 KTG40:KTH41 LDC40:LDD41 LMY40:LMZ41 LWU40:LWV41 MGQ40:MGR41 MQM40:MQN41 NAI40:NAJ41 NKE40:NKF41 NUA40:NUB41 ODW40:ODX41 ONS40:ONT41 OXO40:OXP41 PHK40:PHL41 PRG40:PRH41 QBC40:QBD41 QKY40:QKZ41 QUU40:QUV41 REQ40:RER41 ROM40:RON41 RYI40:RYJ41 SIE40:SIF41 SSA40:SSB41 TBW40:TBX41 TLS40:TLT41 TVO40:TVP41 UFK40:UFL41 UPG40:UPH41 UZC40:UZD41 VIY40:VIZ41 VSU40:VSV41 WCQ40:WCR41 WMM40:WMN41 WWI40:WWJ41 AA65576:AB65577 JW65576:JX65577 TS65576:TT65577 ADO65576:ADP65577 ANK65576:ANL65577 AXG65576:AXH65577 BHC65576:BHD65577 BQY65576:BQZ65577 CAU65576:CAV65577 CKQ65576:CKR65577 CUM65576:CUN65577 DEI65576:DEJ65577 DOE65576:DOF65577 DYA65576:DYB65577 EHW65576:EHX65577 ERS65576:ERT65577 FBO65576:FBP65577 FLK65576:FLL65577 FVG65576:FVH65577 GFC65576:GFD65577 GOY65576:GOZ65577 GYU65576:GYV65577 HIQ65576:HIR65577 HSM65576:HSN65577 ICI65576:ICJ65577 IME65576:IMF65577 IWA65576:IWB65577 JFW65576:JFX65577 JPS65576:JPT65577 JZO65576:JZP65577 KJK65576:KJL65577 KTG65576:KTH65577 LDC65576:LDD65577 LMY65576:LMZ65577 LWU65576:LWV65577 MGQ65576:MGR65577 MQM65576:MQN65577 NAI65576:NAJ65577 NKE65576:NKF65577 NUA65576:NUB65577 ODW65576:ODX65577 ONS65576:ONT65577 OXO65576:OXP65577 PHK65576:PHL65577 PRG65576:PRH65577 QBC65576:QBD65577 QKY65576:QKZ65577 QUU65576:QUV65577 REQ65576:RER65577 ROM65576:RON65577 RYI65576:RYJ65577 SIE65576:SIF65577 SSA65576:SSB65577 TBW65576:TBX65577 TLS65576:TLT65577 TVO65576:TVP65577 UFK65576:UFL65577 UPG65576:UPH65577 UZC65576:UZD65577 VIY65576:VIZ65577 VSU65576:VSV65577 WCQ65576:WCR65577 WMM65576:WMN65577 WWI65576:WWJ65577 AA131112:AB131113 JW131112:JX131113 TS131112:TT131113 ADO131112:ADP131113 ANK131112:ANL131113 AXG131112:AXH131113 BHC131112:BHD131113 BQY131112:BQZ131113 CAU131112:CAV131113 CKQ131112:CKR131113 CUM131112:CUN131113 DEI131112:DEJ131113 DOE131112:DOF131113 DYA131112:DYB131113 EHW131112:EHX131113 ERS131112:ERT131113 FBO131112:FBP131113 FLK131112:FLL131113 FVG131112:FVH131113 GFC131112:GFD131113 GOY131112:GOZ131113 GYU131112:GYV131113 HIQ131112:HIR131113 HSM131112:HSN131113 ICI131112:ICJ131113 IME131112:IMF131113 IWA131112:IWB131113 JFW131112:JFX131113 JPS131112:JPT131113 JZO131112:JZP131113 KJK131112:KJL131113 KTG131112:KTH131113 LDC131112:LDD131113 LMY131112:LMZ131113 LWU131112:LWV131113 MGQ131112:MGR131113 MQM131112:MQN131113 NAI131112:NAJ131113 NKE131112:NKF131113 NUA131112:NUB131113 ODW131112:ODX131113 ONS131112:ONT131113 OXO131112:OXP131113 PHK131112:PHL131113 PRG131112:PRH131113 QBC131112:QBD131113 QKY131112:QKZ131113 QUU131112:QUV131113 REQ131112:RER131113 ROM131112:RON131113 RYI131112:RYJ131113 SIE131112:SIF131113 SSA131112:SSB131113 TBW131112:TBX131113 TLS131112:TLT131113 TVO131112:TVP131113 UFK131112:UFL131113 UPG131112:UPH131113 UZC131112:UZD131113 VIY131112:VIZ131113 VSU131112:VSV131113 WCQ131112:WCR131113 WMM131112:WMN131113 WWI131112:WWJ131113 AA196648:AB196649 JW196648:JX196649 TS196648:TT196649 ADO196648:ADP196649 ANK196648:ANL196649 AXG196648:AXH196649 BHC196648:BHD196649 BQY196648:BQZ196649 CAU196648:CAV196649 CKQ196648:CKR196649 CUM196648:CUN196649 DEI196648:DEJ196649 DOE196648:DOF196649 DYA196648:DYB196649 EHW196648:EHX196649 ERS196648:ERT196649 FBO196648:FBP196649 FLK196648:FLL196649 FVG196648:FVH196649 GFC196648:GFD196649 GOY196648:GOZ196649 GYU196648:GYV196649 HIQ196648:HIR196649 HSM196648:HSN196649 ICI196648:ICJ196649 IME196648:IMF196649 IWA196648:IWB196649 JFW196648:JFX196649 JPS196648:JPT196649 JZO196648:JZP196649 KJK196648:KJL196649 KTG196648:KTH196649 LDC196648:LDD196649 LMY196648:LMZ196649 LWU196648:LWV196649 MGQ196648:MGR196649 MQM196648:MQN196649 NAI196648:NAJ196649 NKE196648:NKF196649 NUA196648:NUB196649 ODW196648:ODX196649 ONS196648:ONT196649 OXO196648:OXP196649 PHK196648:PHL196649 PRG196648:PRH196649 QBC196648:QBD196649 QKY196648:QKZ196649 QUU196648:QUV196649 REQ196648:RER196649 ROM196648:RON196649 RYI196648:RYJ196649 SIE196648:SIF196649 SSA196648:SSB196649 TBW196648:TBX196649 TLS196648:TLT196649 TVO196648:TVP196649 UFK196648:UFL196649 UPG196648:UPH196649 UZC196648:UZD196649 VIY196648:VIZ196649 VSU196648:VSV196649 WCQ196648:WCR196649 WMM196648:WMN196649 WWI196648:WWJ196649 AA262184:AB262185 JW262184:JX262185 TS262184:TT262185 ADO262184:ADP262185 ANK262184:ANL262185 AXG262184:AXH262185 BHC262184:BHD262185 BQY262184:BQZ262185 CAU262184:CAV262185 CKQ262184:CKR262185 CUM262184:CUN262185 DEI262184:DEJ262185 DOE262184:DOF262185 DYA262184:DYB262185 EHW262184:EHX262185 ERS262184:ERT262185 FBO262184:FBP262185 FLK262184:FLL262185 FVG262184:FVH262185 GFC262184:GFD262185 GOY262184:GOZ262185 GYU262184:GYV262185 HIQ262184:HIR262185 HSM262184:HSN262185 ICI262184:ICJ262185 IME262184:IMF262185 IWA262184:IWB262185 JFW262184:JFX262185 JPS262184:JPT262185 JZO262184:JZP262185 KJK262184:KJL262185 KTG262184:KTH262185 LDC262184:LDD262185 LMY262184:LMZ262185 LWU262184:LWV262185 MGQ262184:MGR262185 MQM262184:MQN262185 NAI262184:NAJ262185 NKE262184:NKF262185 NUA262184:NUB262185 ODW262184:ODX262185 ONS262184:ONT262185 OXO262184:OXP262185 PHK262184:PHL262185 PRG262184:PRH262185 QBC262184:QBD262185 QKY262184:QKZ262185 QUU262184:QUV262185 REQ262184:RER262185 ROM262184:RON262185 RYI262184:RYJ262185 SIE262184:SIF262185 SSA262184:SSB262185 TBW262184:TBX262185 TLS262184:TLT262185 TVO262184:TVP262185 UFK262184:UFL262185 UPG262184:UPH262185 UZC262184:UZD262185 VIY262184:VIZ262185 VSU262184:VSV262185 WCQ262184:WCR262185 WMM262184:WMN262185 WWI262184:WWJ262185 AA327720:AB327721 JW327720:JX327721 TS327720:TT327721 ADO327720:ADP327721 ANK327720:ANL327721 AXG327720:AXH327721 BHC327720:BHD327721 BQY327720:BQZ327721 CAU327720:CAV327721 CKQ327720:CKR327721 CUM327720:CUN327721 DEI327720:DEJ327721 DOE327720:DOF327721 DYA327720:DYB327721 EHW327720:EHX327721 ERS327720:ERT327721 FBO327720:FBP327721 FLK327720:FLL327721 FVG327720:FVH327721 GFC327720:GFD327721 GOY327720:GOZ327721 GYU327720:GYV327721 HIQ327720:HIR327721 HSM327720:HSN327721 ICI327720:ICJ327721 IME327720:IMF327721 IWA327720:IWB327721 JFW327720:JFX327721 JPS327720:JPT327721 JZO327720:JZP327721 KJK327720:KJL327721 KTG327720:KTH327721 LDC327720:LDD327721 LMY327720:LMZ327721 LWU327720:LWV327721 MGQ327720:MGR327721 MQM327720:MQN327721 NAI327720:NAJ327721 NKE327720:NKF327721 NUA327720:NUB327721 ODW327720:ODX327721 ONS327720:ONT327721 OXO327720:OXP327721 PHK327720:PHL327721 PRG327720:PRH327721 QBC327720:QBD327721 QKY327720:QKZ327721 QUU327720:QUV327721 REQ327720:RER327721 ROM327720:RON327721 RYI327720:RYJ327721 SIE327720:SIF327721 SSA327720:SSB327721 TBW327720:TBX327721 TLS327720:TLT327721 TVO327720:TVP327721 UFK327720:UFL327721 UPG327720:UPH327721 UZC327720:UZD327721 VIY327720:VIZ327721 VSU327720:VSV327721 WCQ327720:WCR327721 WMM327720:WMN327721 WWI327720:WWJ327721 AA393256:AB393257 JW393256:JX393257 TS393256:TT393257 ADO393256:ADP393257 ANK393256:ANL393257 AXG393256:AXH393257 BHC393256:BHD393257 BQY393256:BQZ393257 CAU393256:CAV393257 CKQ393256:CKR393257 CUM393256:CUN393257 DEI393256:DEJ393257 DOE393256:DOF393257 DYA393256:DYB393257 EHW393256:EHX393257 ERS393256:ERT393257 FBO393256:FBP393257 FLK393256:FLL393257 FVG393256:FVH393257 GFC393256:GFD393257 GOY393256:GOZ393257 GYU393256:GYV393257 HIQ393256:HIR393257 HSM393256:HSN393257 ICI393256:ICJ393257 IME393256:IMF393257 IWA393256:IWB393257 JFW393256:JFX393257 JPS393256:JPT393257 JZO393256:JZP393257 KJK393256:KJL393257 KTG393256:KTH393257 LDC393256:LDD393257 LMY393256:LMZ393257 LWU393256:LWV393257 MGQ393256:MGR393257 MQM393256:MQN393257 NAI393256:NAJ393257 NKE393256:NKF393257 NUA393256:NUB393257 ODW393256:ODX393257 ONS393256:ONT393257 OXO393256:OXP393257 PHK393256:PHL393257 PRG393256:PRH393257 QBC393256:QBD393257 QKY393256:QKZ393257 QUU393256:QUV393257 REQ393256:RER393257 ROM393256:RON393257 RYI393256:RYJ393257 SIE393256:SIF393257 SSA393256:SSB393257 TBW393256:TBX393257 TLS393256:TLT393257 TVO393256:TVP393257 UFK393256:UFL393257 UPG393256:UPH393257 UZC393256:UZD393257 VIY393256:VIZ393257 VSU393256:VSV393257 WCQ393256:WCR393257 WMM393256:WMN393257 WWI393256:WWJ393257 AA458792:AB458793 JW458792:JX458793 TS458792:TT458793 ADO458792:ADP458793 ANK458792:ANL458793 AXG458792:AXH458793 BHC458792:BHD458793 BQY458792:BQZ458793 CAU458792:CAV458793 CKQ458792:CKR458793 CUM458792:CUN458793 DEI458792:DEJ458793 DOE458792:DOF458793 DYA458792:DYB458793 EHW458792:EHX458793 ERS458792:ERT458793 FBO458792:FBP458793 FLK458792:FLL458793 FVG458792:FVH458793 GFC458792:GFD458793 GOY458792:GOZ458793 GYU458792:GYV458793 HIQ458792:HIR458793 HSM458792:HSN458793 ICI458792:ICJ458793 IME458792:IMF458793 IWA458792:IWB458793 JFW458792:JFX458793 JPS458792:JPT458793 JZO458792:JZP458793 KJK458792:KJL458793 KTG458792:KTH458793 LDC458792:LDD458793 LMY458792:LMZ458793 LWU458792:LWV458793 MGQ458792:MGR458793 MQM458792:MQN458793 NAI458792:NAJ458793 NKE458792:NKF458793 NUA458792:NUB458793 ODW458792:ODX458793 ONS458792:ONT458793 OXO458792:OXP458793 PHK458792:PHL458793 PRG458792:PRH458793 QBC458792:QBD458793 QKY458792:QKZ458793 QUU458792:QUV458793 REQ458792:RER458793 ROM458792:RON458793 RYI458792:RYJ458793 SIE458792:SIF458793 SSA458792:SSB458793 TBW458792:TBX458793 TLS458792:TLT458793 TVO458792:TVP458793 UFK458792:UFL458793 UPG458792:UPH458793 UZC458792:UZD458793 VIY458792:VIZ458793 VSU458792:VSV458793 WCQ458792:WCR458793 WMM458792:WMN458793 WWI458792:WWJ458793 AA524328:AB524329 JW524328:JX524329 TS524328:TT524329 ADO524328:ADP524329 ANK524328:ANL524329 AXG524328:AXH524329 BHC524328:BHD524329 BQY524328:BQZ524329 CAU524328:CAV524329 CKQ524328:CKR524329 CUM524328:CUN524329 DEI524328:DEJ524329 DOE524328:DOF524329 DYA524328:DYB524329 EHW524328:EHX524329 ERS524328:ERT524329 FBO524328:FBP524329 FLK524328:FLL524329 FVG524328:FVH524329 GFC524328:GFD524329 GOY524328:GOZ524329 GYU524328:GYV524329 HIQ524328:HIR524329 HSM524328:HSN524329 ICI524328:ICJ524329 IME524328:IMF524329 IWA524328:IWB524329 JFW524328:JFX524329 JPS524328:JPT524329 JZO524328:JZP524329 KJK524328:KJL524329 KTG524328:KTH524329 LDC524328:LDD524329 LMY524328:LMZ524329 LWU524328:LWV524329 MGQ524328:MGR524329 MQM524328:MQN524329 NAI524328:NAJ524329 NKE524328:NKF524329 NUA524328:NUB524329 ODW524328:ODX524329 ONS524328:ONT524329 OXO524328:OXP524329 PHK524328:PHL524329 PRG524328:PRH524329 QBC524328:QBD524329 QKY524328:QKZ524329 QUU524328:QUV524329 REQ524328:RER524329 ROM524328:RON524329 RYI524328:RYJ524329 SIE524328:SIF524329 SSA524328:SSB524329 TBW524328:TBX524329 TLS524328:TLT524329 TVO524328:TVP524329 UFK524328:UFL524329 UPG524328:UPH524329 UZC524328:UZD524329 VIY524328:VIZ524329 VSU524328:VSV524329 WCQ524328:WCR524329 WMM524328:WMN524329 WWI524328:WWJ524329 AA589864:AB589865 JW589864:JX589865 TS589864:TT589865 ADO589864:ADP589865 ANK589864:ANL589865 AXG589864:AXH589865 BHC589864:BHD589865 BQY589864:BQZ589865 CAU589864:CAV589865 CKQ589864:CKR589865 CUM589864:CUN589865 DEI589864:DEJ589865 DOE589864:DOF589865 DYA589864:DYB589865 EHW589864:EHX589865 ERS589864:ERT589865 FBO589864:FBP589865 FLK589864:FLL589865 FVG589864:FVH589865 GFC589864:GFD589865 GOY589864:GOZ589865 GYU589864:GYV589865 HIQ589864:HIR589865 HSM589864:HSN589865 ICI589864:ICJ589865 IME589864:IMF589865 IWA589864:IWB589865 JFW589864:JFX589865 JPS589864:JPT589865 JZO589864:JZP589865 KJK589864:KJL589865 KTG589864:KTH589865 LDC589864:LDD589865 LMY589864:LMZ589865 LWU589864:LWV589865 MGQ589864:MGR589865 MQM589864:MQN589865 NAI589864:NAJ589865 NKE589864:NKF589865 NUA589864:NUB589865 ODW589864:ODX589865 ONS589864:ONT589865 OXO589864:OXP589865 PHK589864:PHL589865 PRG589864:PRH589865 QBC589864:QBD589865 QKY589864:QKZ589865 QUU589864:QUV589865 REQ589864:RER589865 ROM589864:RON589865 RYI589864:RYJ589865 SIE589864:SIF589865 SSA589864:SSB589865 TBW589864:TBX589865 TLS589864:TLT589865 TVO589864:TVP589865 UFK589864:UFL589865 UPG589864:UPH589865 UZC589864:UZD589865 VIY589864:VIZ589865 VSU589864:VSV589865 WCQ589864:WCR589865 WMM589864:WMN589865 WWI589864:WWJ589865 AA655400:AB655401 JW655400:JX655401 TS655400:TT655401 ADO655400:ADP655401 ANK655400:ANL655401 AXG655400:AXH655401 BHC655400:BHD655401 BQY655400:BQZ655401 CAU655400:CAV655401 CKQ655400:CKR655401 CUM655400:CUN655401 DEI655400:DEJ655401 DOE655400:DOF655401 DYA655400:DYB655401 EHW655400:EHX655401 ERS655400:ERT655401 FBO655400:FBP655401 FLK655400:FLL655401 FVG655400:FVH655401 GFC655400:GFD655401 GOY655400:GOZ655401 GYU655400:GYV655401 HIQ655400:HIR655401 HSM655400:HSN655401 ICI655400:ICJ655401 IME655400:IMF655401 IWA655400:IWB655401 JFW655400:JFX655401 JPS655400:JPT655401 JZO655400:JZP655401 KJK655400:KJL655401 KTG655400:KTH655401 LDC655400:LDD655401 LMY655400:LMZ655401 LWU655400:LWV655401 MGQ655400:MGR655401 MQM655400:MQN655401 NAI655400:NAJ655401 NKE655400:NKF655401 NUA655400:NUB655401 ODW655400:ODX655401 ONS655400:ONT655401 OXO655400:OXP655401 PHK655400:PHL655401 PRG655400:PRH655401 QBC655400:QBD655401 QKY655400:QKZ655401 QUU655400:QUV655401 REQ655400:RER655401 ROM655400:RON655401 RYI655400:RYJ655401 SIE655400:SIF655401 SSA655400:SSB655401 TBW655400:TBX655401 TLS655400:TLT655401 TVO655400:TVP655401 UFK655400:UFL655401 UPG655400:UPH655401 UZC655400:UZD655401 VIY655400:VIZ655401 VSU655400:VSV655401 WCQ655400:WCR655401 WMM655400:WMN655401 WWI655400:WWJ655401 AA720936:AB720937 JW720936:JX720937 TS720936:TT720937 ADO720936:ADP720937 ANK720936:ANL720937 AXG720936:AXH720937 BHC720936:BHD720937 BQY720936:BQZ720937 CAU720936:CAV720937 CKQ720936:CKR720937 CUM720936:CUN720937 DEI720936:DEJ720937 DOE720936:DOF720937 DYA720936:DYB720937 EHW720936:EHX720937 ERS720936:ERT720937 FBO720936:FBP720937 FLK720936:FLL720937 FVG720936:FVH720937 GFC720936:GFD720937 GOY720936:GOZ720937 GYU720936:GYV720937 HIQ720936:HIR720937 HSM720936:HSN720937 ICI720936:ICJ720937 IME720936:IMF720937 IWA720936:IWB720937 JFW720936:JFX720937 JPS720936:JPT720937 JZO720936:JZP720937 KJK720936:KJL720937 KTG720936:KTH720937 LDC720936:LDD720937 LMY720936:LMZ720937 LWU720936:LWV720937 MGQ720936:MGR720937 MQM720936:MQN720937 NAI720936:NAJ720937 NKE720936:NKF720937 NUA720936:NUB720937 ODW720936:ODX720937 ONS720936:ONT720937 OXO720936:OXP720937 PHK720936:PHL720937 PRG720936:PRH720937 QBC720936:QBD720937 QKY720936:QKZ720937 QUU720936:QUV720937 REQ720936:RER720937 ROM720936:RON720937 RYI720936:RYJ720937 SIE720936:SIF720937 SSA720936:SSB720937 TBW720936:TBX720937 TLS720936:TLT720937 TVO720936:TVP720937 UFK720936:UFL720937 UPG720936:UPH720937 UZC720936:UZD720937 VIY720936:VIZ720937 VSU720936:VSV720937 WCQ720936:WCR720937 WMM720936:WMN720937 WWI720936:WWJ720937 AA786472:AB786473 JW786472:JX786473 TS786472:TT786473 ADO786472:ADP786473 ANK786472:ANL786473 AXG786472:AXH786473 BHC786472:BHD786473 BQY786472:BQZ786473 CAU786472:CAV786473 CKQ786472:CKR786473 CUM786472:CUN786473 DEI786472:DEJ786473 DOE786472:DOF786473 DYA786472:DYB786473 EHW786472:EHX786473 ERS786472:ERT786473 FBO786472:FBP786473 FLK786472:FLL786473 FVG786472:FVH786473 GFC786472:GFD786473 GOY786472:GOZ786473 GYU786472:GYV786473 HIQ786472:HIR786473 HSM786472:HSN786473 ICI786472:ICJ786473 IME786472:IMF786473 IWA786472:IWB786473 JFW786472:JFX786473 JPS786472:JPT786473 JZO786472:JZP786473 KJK786472:KJL786473 KTG786472:KTH786473 LDC786472:LDD786473 LMY786472:LMZ786473 LWU786472:LWV786473 MGQ786472:MGR786473 MQM786472:MQN786473 NAI786472:NAJ786473 NKE786472:NKF786473 NUA786472:NUB786473 ODW786472:ODX786473 ONS786472:ONT786473 OXO786472:OXP786473 PHK786472:PHL786473 PRG786472:PRH786473 QBC786472:QBD786473 QKY786472:QKZ786473 QUU786472:QUV786473 REQ786472:RER786473 ROM786472:RON786473 RYI786472:RYJ786473 SIE786472:SIF786473 SSA786472:SSB786473 TBW786472:TBX786473 TLS786472:TLT786473 TVO786472:TVP786473 UFK786472:UFL786473 UPG786472:UPH786473 UZC786472:UZD786473 VIY786472:VIZ786473 VSU786472:VSV786473 WCQ786472:WCR786473 WMM786472:WMN786473 WWI786472:WWJ786473 AA852008:AB852009 JW852008:JX852009 TS852008:TT852009 ADO852008:ADP852009 ANK852008:ANL852009 AXG852008:AXH852009 BHC852008:BHD852009 BQY852008:BQZ852009 CAU852008:CAV852009 CKQ852008:CKR852009 CUM852008:CUN852009 DEI852008:DEJ852009 DOE852008:DOF852009 DYA852008:DYB852009 EHW852008:EHX852009 ERS852008:ERT852009 FBO852008:FBP852009 FLK852008:FLL852009 FVG852008:FVH852009 GFC852008:GFD852009 GOY852008:GOZ852009 GYU852008:GYV852009 HIQ852008:HIR852009 HSM852008:HSN852009 ICI852008:ICJ852009 IME852008:IMF852009 IWA852008:IWB852009 JFW852008:JFX852009 JPS852008:JPT852009 JZO852008:JZP852009 KJK852008:KJL852009 KTG852008:KTH852009 LDC852008:LDD852009 LMY852008:LMZ852009 LWU852008:LWV852009 MGQ852008:MGR852009 MQM852008:MQN852009 NAI852008:NAJ852009 NKE852008:NKF852009 NUA852008:NUB852009 ODW852008:ODX852009 ONS852008:ONT852009 OXO852008:OXP852009 PHK852008:PHL852009 PRG852008:PRH852009 QBC852008:QBD852009 QKY852008:QKZ852009 QUU852008:QUV852009 REQ852008:RER852009 ROM852008:RON852009 RYI852008:RYJ852009 SIE852008:SIF852009 SSA852008:SSB852009 TBW852008:TBX852009 TLS852008:TLT852009 TVO852008:TVP852009 UFK852008:UFL852009 UPG852008:UPH852009 UZC852008:UZD852009 VIY852008:VIZ852009 VSU852008:VSV852009 WCQ852008:WCR852009 WMM852008:WMN852009 WWI852008:WWJ852009 AA917544:AB917545 JW917544:JX917545 TS917544:TT917545 ADO917544:ADP917545 ANK917544:ANL917545 AXG917544:AXH917545 BHC917544:BHD917545 BQY917544:BQZ917545 CAU917544:CAV917545 CKQ917544:CKR917545 CUM917544:CUN917545 DEI917544:DEJ917545 DOE917544:DOF917545 DYA917544:DYB917545 EHW917544:EHX917545 ERS917544:ERT917545 FBO917544:FBP917545 FLK917544:FLL917545 FVG917544:FVH917545 GFC917544:GFD917545 GOY917544:GOZ917545 GYU917544:GYV917545 HIQ917544:HIR917545 HSM917544:HSN917545 ICI917544:ICJ917545 IME917544:IMF917545 IWA917544:IWB917545 JFW917544:JFX917545 JPS917544:JPT917545 JZO917544:JZP917545 KJK917544:KJL917545 KTG917544:KTH917545 LDC917544:LDD917545 LMY917544:LMZ917545 LWU917544:LWV917545 MGQ917544:MGR917545 MQM917544:MQN917545 NAI917544:NAJ917545 NKE917544:NKF917545 NUA917544:NUB917545 ODW917544:ODX917545 ONS917544:ONT917545 OXO917544:OXP917545 PHK917544:PHL917545 PRG917544:PRH917545 QBC917544:QBD917545 QKY917544:QKZ917545 QUU917544:QUV917545 REQ917544:RER917545 ROM917544:RON917545 RYI917544:RYJ917545 SIE917544:SIF917545 SSA917544:SSB917545 TBW917544:TBX917545 TLS917544:TLT917545 TVO917544:TVP917545 UFK917544:UFL917545 UPG917544:UPH917545 UZC917544:UZD917545 VIY917544:VIZ917545 VSU917544:VSV917545 WCQ917544:WCR917545 WMM917544:WMN917545 WWI917544:WWJ917545 AA983080:AB983081 JW983080:JX983081 TS983080:TT983081 ADO983080:ADP983081 ANK983080:ANL983081 AXG983080:AXH983081 BHC983080:BHD983081 BQY983080:BQZ983081 CAU983080:CAV983081 CKQ983080:CKR983081 CUM983080:CUN983081 DEI983080:DEJ983081 DOE983080:DOF983081 DYA983080:DYB983081 EHW983080:EHX983081 ERS983080:ERT983081 FBO983080:FBP983081 FLK983080:FLL983081 FVG983080:FVH983081 GFC983080:GFD983081 GOY983080:GOZ983081 GYU983080:GYV983081 HIQ983080:HIR983081 HSM983080:HSN983081 ICI983080:ICJ983081 IME983080:IMF983081 IWA983080:IWB983081 JFW983080:JFX983081 JPS983080:JPT983081 JZO983080:JZP983081 KJK983080:KJL983081 KTG983080:KTH983081 LDC983080:LDD983081 LMY983080:LMZ983081 LWU983080:LWV983081 MGQ983080:MGR983081 MQM983080:MQN983081 NAI983080:NAJ983081 NKE983080:NKF983081 NUA983080:NUB983081 ODW983080:ODX983081 ONS983080:ONT983081 OXO983080:OXP983081 PHK983080:PHL983081 PRG983080:PRH983081 QBC983080:QBD983081 QKY983080:QKZ983081 QUU983080:QUV983081 REQ983080:RER983081 ROM983080:RON983081 RYI983080:RYJ983081 SIE983080:SIF983081 SSA983080:SSB983081 TBW983080:TBX983081 TLS983080:TLT983081 TVO983080:TVP983081 UFK983080:UFL983081 UPG983080:UPH983081 UZC983080:UZD983081 VIY983080:VIZ983081 VSU983080:VSV983081 WCQ983080:WCR983081 WMM983080:WMN983081 WWI983080:WWJ983081">
      <formula1>$A$108:$A$110</formula1>
    </dataValidation>
    <dataValidation type="list" allowBlank="1" showInputMessage="1" showErrorMessage="1" error="機構ホームページにて金利表をご確認の上、プルダウンの項目からご選択ください。" sqref="Y5:AF5 JU5:KB5 TQ5:TX5 ADM5:ADT5 ANI5:ANP5 AXE5:AXL5 BHA5:BHH5 BQW5:BRD5 CAS5:CAZ5 CKO5:CKV5 CUK5:CUR5 DEG5:DEN5 DOC5:DOJ5 DXY5:DYF5 EHU5:EIB5 ERQ5:ERX5 FBM5:FBT5 FLI5:FLP5 FVE5:FVL5 GFA5:GFH5 GOW5:GPD5 GYS5:GYZ5 HIO5:HIV5 HSK5:HSR5 ICG5:ICN5 IMC5:IMJ5 IVY5:IWF5 JFU5:JGB5 JPQ5:JPX5 JZM5:JZT5 KJI5:KJP5 KTE5:KTL5 LDA5:LDH5 LMW5:LND5 LWS5:LWZ5 MGO5:MGV5 MQK5:MQR5 NAG5:NAN5 NKC5:NKJ5 NTY5:NUF5 ODU5:OEB5 ONQ5:ONX5 OXM5:OXT5 PHI5:PHP5 PRE5:PRL5 QBA5:QBH5 QKW5:QLD5 QUS5:QUZ5 REO5:REV5 ROK5:ROR5 RYG5:RYN5 SIC5:SIJ5 SRY5:SSF5 TBU5:TCB5 TLQ5:TLX5 TVM5:TVT5 UFI5:UFP5 UPE5:UPL5 UZA5:UZH5 VIW5:VJD5 VSS5:VSZ5 WCO5:WCV5 WMK5:WMR5 WWG5:WWN5 Y65541:AF65541 JU65541:KB65541 TQ65541:TX65541 ADM65541:ADT65541 ANI65541:ANP65541 AXE65541:AXL65541 BHA65541:BHH65541 BQW65541:BRD65541 CAS65541:CAZ65541 CKO65541:CKV65541 CUK65541:CUR65541 DEG65541:DEN65541 DOC65541:DOJ65541 DXY65541:DYF65541 EHU65541:EIB65541 ERQ65541:ERX65541 FBM65541:FBT65541 FLI65541:FLP65541 FVE65541:FVL65541 GFA65541:GFH65541 GOW65541:GPD65541 GYS65541:GYZ65541 HIO65541:HIV65541 HSK65541:HSR65541 ICG65541:ICN65541 IMC65541:IMJ65541 IVY65541:IWF65541 JFU65541:JGB65541 JPQ65541:JPX65541 JZM65541:JZT65541 KJI65541:KJP65541 KTE65541:KTL65541 LDA65541:LDH65541 LMW65541:LND65541 LWS65541:LWZ65541 MGO65541:MGV65541 MQK65541:MQR65541 NAG65541:NAN65541 NKC65541:NKJ65541 NTY65541:NUF65541 ODU65541:OEB65541 ONQ65541:ONX65541 OXM65541:OXT65541 PHI65541:PHP65541 PRE65541:PRL65541 QBA65541:QBH65541 QKW65541:QLD65541 QUS65541:QUZ65541 REO65541:REV65541 ROK65541:ROR65541 RYG65541:RYN65541 SIC65541:SIJ65541 SRY65541:SSF65541 TBU65541:TCB65541 TLQ65541:TLX65541 TVM65541:TVT65541 UFI65541:UFP65541 UPE65541:UPL65541 UZA65541:UZH65541 VIW65541:VJD65541 VSS65541:VSZ65541 WCO65541:WCV65541 WMK65541:WMR65541 WWG65541:WWN65541 Y131077:AF131077 JU131077:KB131077 TQ131077:TX131077 ADM131077:ADT131077 ANI131077:ANP131077 AXE131077:AXL131077 BHA131077:BHH131077 BQW131077:BRD131077 CAS131077:CAZ131077 CKO131077:CKV131077 CUK131077:CUR131077 DEG131077:DEN131077 DOC131077:DOJ131077 DXY131077:DYF131077 EHU131077:EIB131077 ERQ131077:ERX131077 FBM131077:FBT131077 FLI131077:FLP131077 FVE131077:FVL131077 GFA131077:GFH131077 GOW131077:GPD131077 GYS131077:GYZ131077 HIO131077:HIV131077 HSK131077:HSR131077 ICG131077:ICN131077 IMC131077:IMJ131077 IVY131077:IWF131077 JFU131077:JGB131077 JPQ131077:JPX131077 JZM131077:JZT131077 KJI131077:KJP131077 KTE131077:KTL131077 LDA131077:LDH131077 LMW131077:LND131077 LWS131077:LWZ131077 MGO131077:MGV131077 MQK131077:MQR131077 NAG131077:NAN131077 NKC131077:NKJ131077 NTY131077:NUF131077 ODU131077:OEB131077 ONQ131077:ONX131077 OXM131077:OXT131077 PHI131077:PHP131077 PRE131077:PRL131077 QBA131077:QBH131077 QKW131077:QLD131077 QUS131077:QUZ131077 REO131077:REV131077 ROK131077:ROR131077 RYG131077:RYN131077 SIC131077:SIJ131077 SRY131077:SSF131077 TBU131077:TCB131077 TLQ131077:TLX131077 TVM131077:TVT131077 UFI131077:UFP131077 UPE131077:UPL131077 UZA131077:UZH131077 VIW131077:VJD131077 VSS131077:VSZ131077 WCO131077:WCV131077 WMK131077:WMR131077 WWG131077:WWN131077 Y196613:AF196613 JU196613:KB196613 TQ196613:TX196613 ADM196613:ADT196613 ANI196613:ANP196613 AXE196613:AXL196613 BHA196613:BHH196613 BQW196613:BRD196613 CAS196613:CAZ196613 CKO196613:CKV196613 CUK196613:CUR196613 DEG196613:DEN196613 DOC196613:DOJ196613 DXY196613:DYF196613 EHU196613:EIB196613 ERQ196613:ERX196613 FBM196613:FBT196613 FLI196613:FLP196613 FVE196613:FVL196613 GFA196613:GFH196613 GOW196613:GPD196613 GYS196613:GYZ196613 HIO196613:HIV196613 HSK196613:HSR196613 ICG196613:ICN196613 IMC196613:IMJ196613 IVY196613:IWF196613 JFU196613:JGB196613 JPQ196613:JPX196613 JZM196613:JZT196613 KJI196613:KJP196613 KTE196613:KTL196613 LDA196613:LDH196613 LMW196613:LND196613 LWS196613:LWZ196613 MGO196613:MGV196613 MQK196613:MQR196613 NAG196613:NAN196613 NKC196613:NKJ196613 NTY196613:NUF196613 ODU196613:OEB196613 ONQ196613:ONX196613 OXM196613:OXT196613 PHI196613:PHP196613 PRE196613:PRL196613 QBA196613:QBH196613 QKW196613:QLD196613 QUS196613:QUZ196613 REO196613:REV196613 ROK196613:ROR196613 RYG196613:RYN196613 SIC196613:SIJ196613 SRY196613:SSF196613 TBU196613:TCB196613 TLQ196613:TLX196613 TVM196613:TVT196613 UFI196613:UFP196613 UPE196613:UPL196613 UZA196613:UZH196613 VIW196613:VJD196613 VSS196613:VSZ196613 WCO196613:WCV196613 WMK196613:WMR196613 WWG196613:WWN196613 Y262149:AF262149 JU262149:KB262149 TQ262149:TX262149 ADM262149:ADT262149 ANI262149:ANP262149 AXE262149:AXL262149 BHA262149:BHH262149 BQW262149:BRD262149 CAS262149:CAZ262149 CKO262149:CKV262149 CUK262149:CUR262149 DEG262149:DEN262149 DOC262149:DOJ262149 DXY262149:DYF262149 EHU262149:EIB262149 ERQ262149:ERX262149 FBM262149:FBT262149 FLI262149:FLP262149 FVE262149:FVL262149 GFA262149:GFH262149 GOW262149:GPD262149 GYS262149:GYZ262149 HIO262149:HIV262149 HSK262149:HSR262149 ICG262149:ICN262149 IMC262149:IMJ262149 IVY262149:IWF262149 JFU262149:JGB262149 JPQ262149:JPX262149 JZM262149:JZT262149 KJI262149:KJP262149 KTE262149:KTL262149 LDA262149:LDH262149 LMW262149:LND262149 LWS262149:LWZ262149 MGO262149:MGV262149 MQK262149:MQR262149 NAG262149:NAN262149 NKC262149:NKJ262149 NTY262149:NUF262149 ODU262149:OEB262149 ONQ262149:ONX262149 OXM262149:OXT262149 PHI262149:PHP262149 PRE262149:PRL262149 QBA262149:QBH262149 QKW262149:QLD262149 QUS262149:QUZ262149 REO262149:REV262149 ROK262149:ROR262149 RYG262149:RYN262149 SIC262149:SIJ262149 SRY262149:SSF262149 TBU262149:TCB262149 TLQ262149:TLX262149 TVM262149:TVT262149 UFI262149:UFP262149 UPE262149:UPL262149 UZA262149:UZH262149 VIW262149:VJD262149 VSS262149:VSZ262149 WCO262149:WCV262149 WMK262149:WMR262149 WWG262149:WWN262149 Y327685:AF327685 JU327685:KB327685 TQ327685:TX327685 ADM327685:ADT327685 ANI327685:ANP327685 AXE327685:AXL327685 BHA327685:BHH327685 BQW327685:BRD327685 CAS327685:CAZ327685 CKO327685:CKV327685 CUK327685:CUR327685 DEG327685:DEN327685 DOC327685:DOJ327685 DXY327685:DYF327685 EHU327685:EIB327685 ERQ327685:ERX327685 FBM327685:FBT327685 FLI327685:FLP327685 FVE327685:FVL327685 GFA327685:GFH327685 GOW327685:GPD327685 GYS327685:GYZ327685 HIO327685:HIV327685 HSK327685:HSR327685 ICG327685:ICN327685 IMC327685:IMJ327685 IVY327685:IWF327685 JFU327685:JGB327685 JPQ327685:JPX327685 JZM327685:JZT327685 KJI327685:KJP327685 KTE327685:KTL327685 LDA327685:LDH327685 LMW327685:LND327685 LWS327685:LWZ327685 MGO327685:MGV327685 MQK327685:MQR327685 NAG327685:NAN327685 NKC327685:NKJ327685 NTY327685:NUF327685 ODU327685:OEB327685 ONQ327685:ONX327685 OXM327685:OXT327685 PHI327685:PHP327685 PRE327685:PRL327685 QBA327685:QBH327685 QKW327685:QLD327685 QUS327685:QUZ327685 REO327685:REV327685 ROK327685:ROR327685 RYG327685:RYN327685 SIC327685:SIJ327685 SRY327685:SSF327685 TBU327685:TCB327685 TLQ327685:TLX327685 TVM327685:TVT327685 UFI327685:UFP327685 UPE327685:UPL327685 UZA327685:UZH327685 VIW327685:VJD327685 VSS327685:VSZ327685 WCO327685:WCV327685 WMK327685:WMR327685 WWG327685:WWN327685 Y393221:AF393221 JU393221:KB393221 TQ393221:TX393221 ADM393221:ADT393221 ANI393221:ANP393221 AXE393221:AXL393221 BHA393221:BHH393221 BQW393221:BRD393221 CAS393221:CAZ393221 CKO393221:CKV393221 CUK393221:CUR393221 DEG393221:DEN393221 DOC393221:DOJ393221 DXY393221:DYF393221 EHU393221:EIB393221 ERQ393221:ERX393221 FBM393221:FBT393221 FLI393221:FLP393221 FVE393221:FVL393221 GFA393221:GFH393221 GOW393221:GPD393221 GYS393221:GYZ393221 HIO393221:HIV393221 HSK393221:HSR393221 ICG393221:ICN393221 IMC393221:IMJ393221 IVY393221:IWF393221 JFU393221:JGB393221 JPQ393221:JPX393221 JZM393221:JZT393221 KJI393221:KJP393221 KTE393221:KTL393221 LDA393221:LDH393221 LMW393221:LND393221 LWS393221:LWZ393221 MGO393221:MGV393221 MQK393221:MQR393221 NAG393221:NAN393221 NKC393221:NKJ393221 NTY393221:NUF393221 ODU393221:OEB393221 ONQ393221:ONX393221 OXM393221:OXT393221 PHI393221:PHP393221 PRE393221:PRL393221 QBA393221:QBH393221 QKW393221:QLD393221 QUS393221:QUZ393221 REO393221:REV393221 ROK393221:ROR393221 RYG393221:RYN393221 SIC393221:SIJ393221 SRY393221:SSF393221 TBU393221:TCB393221 TLQ393221:TLX393221 TVM393221:TVT393221 UFI393221:UFP393221 UPE393221:UPL393221 UZA393221:UZH393221 VIW393221:VJD393221 VSS393221:VSZ393221 WCO393221:WCV393221 WMK393221:WMR393221 WWG393221:WWN393221 Y458757:AF458757 JU458757:KB458757 TQ458757:TX458757 ADM458757:ADT458757 ANI458757:ANP458757 AXE458757:AXL458757 BHA458757:BHH458757 BQW458757:BRD458757 CAS458757:CAZ458757 CKO458757:CKV458757 CUK458757:CUR458757 DEG458757:DEN458757 DOC458757:DOJ458757 DXY458757:DYF458757 EHU458757:EIB458757 ERQ458757:ERX458757 FBM458757:FBT458757 FLI458757:FLP458757 FVE458757:FVL458757 GFA458757:GFH458757 GOW458757:GPD458757 GYS458757:GYZ458757 HIO458757:HIV458757 HSK458757:HSR458757 ICG458757:ICN458757 IMC458757:IMJ458757 IVY458757:IWF458757 JFU458757:JGB458757 JPQ458757:JPX458757 JZM458757:JZT458757 KJI458757:KJP458757 KTE458757:KTL458757 LDA458757:LDH458757 LMW458757:LND458757 LWS458757:LWZ458757 MGO458757:MGV458757 MQK458757:MQR458757 NAG458757:NAN458757 NKC458757:NKJ458757 NTY458757:NUF458757 ODU458757:OEB458757 ONQ458757:ONX458757 OXM458757:OXT458757 PHI458757:PHP458757 PRE458757:PRL458757 QBA458757:QBH458757 QKW458757:QLD458757 QUS458757:QUZ458757 REO458757:REV458757 ROK458757:ROR458757 RYG458757:RYN458757 SIC458757:SIJ458757 SRY458757:SSF458757 TBU458757:TCB458757 TLQ458757:TLX458757 TVM458757:TVT458757 UFI458757:UFP458757 UPE458757:UPL458757 UZA458757:UZH458757 VIW458757:VJD458757 VSS458757:VSZ458757 WCO458757:WCV458757 WMK458757:WMR458757 WWG458757:WWN458757 Y524293:AF524293 JU524293:KB524293 TQ524293:TX524293 ADM524293:ADT524293 ANI524293:ANP524293 AXE524293:AXL524293 BHA524293:BHH524293 BQW524293:BRD524293 CAS524293:CAZ524293 CKO524293:CKV524293 CUK524293:CUR524293 DEG524293:DEN524293 DOC524293:DOJ524293 DXY524293:DYF524293 EHU524293:EIB524293 ERQ524293:ERX524293 FBM524293:FBT524293 FLI524293:FLP524293 FVE524293:FVL524293 GFA524293:GFH524293 GOW524293:GPD524293 GYS524293:GYZ524293 HIO524293:HIV524293 HSK524293:HSR524293 ICG524293:ICN524293 IMC524293:IMJ524293 IVY524293:IWF524293 JFU524293:JGB524293 JPQ524293:JPX524293 JZM524293:JZT524293 KJI524293:KJP524293 KTE524293:KTL524293 LDA524293:LDH524293 LMW524293:LND524293 LWS524293:LWZ524293 MGO524293:MGV524293 MQK524293:MQR524293 NAG524293:NAN524293 NKC524293:NKJ524293 NTY524293:NUF524293 ODU524293:OEB524293 ONQ524293:ONX524293 OXM524293:OXT524293 PHI524293:PHP524293 PRE524293:PRL524293 QBA524293:QBH524293 QKW524293:QLD524293 QUS524293:QUZ524293 REO524293:REV524293 ROK524293:ROR524293 RYG524293:RYN524293 SIC524293:SIJ524293 SRY524293:SSF524293 TBU524293:TCB524293 TLQ524293:TLX524293 TVM524293:TVT524293 UFI524293:UFP524293 UPE524293:UPL524293 UZA524293:UZH524293 VIW524293:VJD524293 VSS524293:VSZ524293 WCO524293:WCV524293 WMK524293:WMR524293 WWG524293:WWN524293 Y589829:AF589829 JU589829:KB589829 TQ589829:TX589829 ADM589829:ADT589829 ANI589829:ANP589829 AXE589829:AXL589829 BHA589829:BHH589829 BQW589829:BRD589829 CAS589829:CAZ589829 CKO589829:CKV589829 CUK589829:CUR589829 DEG589829:DEN589829 DOC589829:DOJ589829 DXY589829:DYF589829 EHU589829:EIB589829 ERQ589829:ERX589829 FBM589829:FBT589829 FLI589829:FLP589829 FVE589829:FVL589829 GFA589829:GFH589829 GOW589829:GPD589829 GYS589829:GYZ589829 HIO589829:HIV589829 HSK589829:HSR589829 ICG589829:ICN589829 IMC589829:IMJ589829 IVY589829:IWF589829 JFU589829:JGB589829 JPQ589829:JPX589829 JZM589829:JZT589829 KJI589829:KJP589829 KTE589829:KTL589829 LDA589829:LDH589829 LMW589829:LND589829 LWS589829:LWZ589829 MGO589829:MGV589829 MQK589829:MQR589829 NAG589829:NAN589829 NKC589829:NKJ589829 NTY589829:NUF589829 ODU589829:OEB589829 ONQ589829:ONX589829 OXM589829:OXT589829 PHI589829:PHP589829 PRE589829:PRL589829 QBA589829:QBH589829 QKW589829:QLD589829 QUS589829:QUZ589829 REO589829:REV589829 ROK589829:ROR589829 RYG589829:RYN589829 SIC589829:SIJ589829 SRY589829:SSF589829 TBU589829:TCB589829 TLQ589829:TLX589829 TVM589829:TVT589829 UFI589829:UFP589829 UPE589829:UPL589829 UZA589829:UZH589829 VIW589829:VJD589829 VSS589829:VSZ589829 WCO589829:WCV589829 WMK589829:WMR589829 WWG589829:WWN589829 Y655365:AF655365 JU655365:KB655365 TQ655365:TX655365 ADM655365:ADT655365 ANI655365:ANP655365 AXE655365:AXL655365 BHA655365:BHH655365 BQW655365:BRD655365 CAS655365:CAZ655365 CKO655365:CKV655365 CUK655365:CUR655365 DEG655365:DEN655365 DOC655365:DOJ655365 DXY655365:DYF655365 EHU655365:EIB655365 ERQ655365:ERX655365 FBM655365:FBT655365 FLI655365:FLP655365 FVE655365:FVL655365 GFA655365:GFH655365 GOW655365:GPD655365 GYS655365:GYZ655365 HIO655365:HIV655365 HSK655365:HSR655365 ICG655365:ICN655365 IMC655365:IMJ655365 IVY655365:IWF655365 JFU655365:JGB655365 JPQ655365:JPX655365 JZM655365:JZT655365 KJI655365:KJP655365 KTE655365:KTL655365 LDA655365:LDH655365 LMW655365:LND655365 LWS655365:LWZ655365 MGO655365:MGV655365 MQK655365:MQR655365 NAG655365:NAN655365 NKC655365:NKJ655365 NTY655365:NUF655365 ODU655365:OEB655365 ONQ655365:ONX655365 OXM655365:OXT655365 PHI655365:PHP655365 PRE655365:PRL655365 QBA655365:QBH655365 QKW655365:QLD655365 QUS655365:QUZ655365 REO655365:REV655365 ROK655365:ROR655365 RYG655365:RYN655365 SIC655365:SIJ655365 SRY655365:SSF655365 TBU655365:TCB655365 TLQ655365:TLX655365 TVM655365:TVT655365 UFI655365:UFP655365 UPE655365:UPL655365 UZA655365:UZH655365 VIW655365:VJD655365 VSS655365:VSZ655365 WCO655365:WCV655365 WMK655365:WMR655365 WWG655365:WWN655365 Y720901:AF720901 JU720901:KB720901 TQ720901:TX720901 ADM720901:ADT720901 ANI720901:ANP720901 AXE720901:AXL720901 BHA720901:BHH720901 BQW720901:BRD720901 CAS720901:CAZ720901 CKO720901:CKV720901 CUK720901:CUR720901 DEG720901:DEN720901 DOC720901:DOJ720901 DXY720901:DYF720901 EHU720901:EIB720901 ERQ720901:ERX720901 FBM720901:FBT720901 FLI720901:FLP720901 FVE720901:FVL720901 GFA720901:GFH720901 GOW720901:GPD720901 GYS720901:GYZ720901 HIO720901:HIV720901 HSK720901:HSR720901 ICG720901:ICN720901 IMC720901:IMJ720901 IVY720901:IWF720901 JFU720901:JGB720901 JPQ720901:JPX720901 JZM720901:JZT720901 KJI720901:KJP720901 KTE720901:KTL720901 LDA720901:LDH720901 LMW720901:LND720901 LWS720901:LWZ720901 MGO720901:MGV720901 MQK720901:MQR720901 NAG720901:NAN720901 NKC720901:NKJ720901 NTY720901:NUF720901 ODU720901:OEB720901 ONQ720901:ONX720901 OXM720901:OXT720901 PHI720901:PHP720901 PRE720901:PRL720901 QBA720901:QBH720901 QKW720901:QLD720901 QUS720901:QUZ720901 REO720901:REV720901 ROK720901:ROR720901 RYG720901:RYN720901 SIC720901:SIJ720901 SRY720901:SSF720901 TBU720901:TCB720901 TLQ720901:TLX720901 TVM720901:TVT720901 UFI720901:UFP720901 UPE720901:UPL720901 UZA720901:UZH720901 VIW720901:VJD720901 VSS720901:VSZ720901 WCO720901:WCV720901 WMK720901:WMR720901 WWG720901:WWN720901 Y786437:AF786437 JU786437:KB786437 TQ786437:TX786437 ADM786437:ADT786437 ANI786437:ANP786437 AXE786437:AXL786437 BHA786437:BHH786437 BQW786437:BRD786437 CAS786437:CAZ786437 CKO786437:CKV786437 CUK786437:CUR786437 DEG786437:DEN786437 DOC786437:DOJ786437 DXY786437:DYF786437 EHU786437:EIB786437 ERQ786437:ERX786437 FBM786437:FBT786437 FLI786437:FLP786437 FVE786437:FVL786437 GFA786437:GFH786437 GOW786437:GPD786437 GYS786437:GYZ786437 HIO786437:HIV786437 HSK786437:HSR786437 ICG786437:ICN786437 IMC786437:IMJ786437 IVY786437:IWF786437 JFU786437:JGB786437 JPQ786437:JPX786437 JZM786437:JZT786437 KJI786437:KJP786437 KTE786437:KTL786437 LDA786437:LDH786437 LMW786437:LND786437 LWS786437:LWZ786437 MGO786437:MGV786437 MQK786437:MQR786437 NAG786437:NAN786437 NKC786437:NKJ786437 NTY786437:NUF786437 ODU786437:OEB786437 ONQ786437:ONX786437 OXM786437:OXT786437 PHI786437:PHP786437 PRE786437:PRL786437 QBA786437:QBH786437 QKW786437:QLD786437 QUS786437:QUZ786437 REO786437:REV786437 ROK786437:ROR786437 RYG786437:RYN786437 SIC786437:SIJ786437 SRY786437:SSF786437 TBU786437:TCB786437 TLQ786437:TLX786437 TVM786437:TVT786437 UFI786437:UFP786437 UPE786437:UPL786437 UZA786437:UZH786437 VIW786437:VJD786437 VSS786437:VSZ786437 WCO786437:WCV786437 WMK786437:WMR786437 WWG786437:WWN786437 Y851973:AF851973 JU851973:KB851973 TQ851973:TX851973 ADM851973:ADT851973 ANI851973:ANP851973 AXE851973:AXL851973 BHA851973:BHH851973 BQW851973:BRD851973 CAS851973:CAZ851973 CKO851973:CKV851973 CUK851973:CUR851973 DEG851973:DEN851973 DOC851973:DOJ851973 DXY851973:DYF851973 EHU851973:EIB851973 ERQ851973:ERX851973 FBM851973:FBT851973 FLI851973:FLP851973 FVE851973:FVL851973 GFA851973:GFH851973 GOW851973:GPD851973 GYS851973:GYZ851973 HIO851973:HIV851973 HSK851973:HSR851973 ICG851973:ICN851973 IMC851973:IMJ851973 IVY851973:IWF851973 JFU851973:JGB851973 JPQ851973:JPX851973 JZM851973:JZT851973 KJI851973:KJP851973 KTE851973:KTL851973 LDA851973:LDH851973 LMW851973:LND851973 LWS851973:LWZ851973 MGO851973:MGV851973 MQK851973:MQR851973 NAG851973:NAN851973 NKC851973:NKJ851973 NTY851973:NUF851973 ODU851973:OEB851973 ONQ851973:ONX851973 OXM851973:OXT851973 PHI851973:PHP851973 PRE851973:PRL851973 QBA851973:QBH851973 QKW851973:QLD851973 QUS851973:QUZ851973 REO851973:REV851973 ROK851973:ROR851973 RYG851973:RYN851973 SIC851973:SIJ851973 SRY851973:SSF851973 TBU851973:TCB851973 TLQ851973:TLX851973 TVM851973:TVT851973 UFI851973:UFP851973 UPE851973:UPL851973 UZA851973:UZH851973 VIW851973:VJD851973 VSS851973:VSZ851973 WCO851973:WCV851973 WMK851973:WMR851973 WWG851973:WWN851973 Y917509:AF917509 JU917509:KB917509 TQ917509:TX917509 ADM917509:ADT917509 ANI917509:ANP917509 AXE917509:AXL917509 BHA917509:BHH917509 BQW917509:BRD917509 CAS917509:CAZ917509 CKO917509:CKV917509 CUK917509:CUR917509 DEG917509:DEN917509 DOC917509:DOJ917509 DXY917509:DYF917509 EHU917509:EIB917509 ERQ917509:ERX917509 FBM917509:FBT917509 FLI917509:FLP917509 FVE917509:FVL917509 GFA917509:GFH917509 GOW917509:GPD917509 GYS917509:GYZ917509 HIO917509:HIV917509 HSK917509:HSR917509 ICG917509:ICN917509 IMC917509:IMJ917509 IVY917509:IWF917509 JFU917509:JGB917509 JPQ917509:JPX917509 JZM917509:JZT917509 KJI917509:KJP917509 KTE917509:KTL917509 LDA917509:LDH917509 LMW917509:LND917509 LWS917509:LWZ917509 MGO917509:MGV917509 MQK917509:MQR917509 NAG917509:NAN917509 NKC917509:NKJ917509 NTY917509:NUF917509 ODU917509:OEB917509 ONQ917509:ONX917509 OXM917509:OXT917509 PHI917509:PHP917509 PRE917509:PRL917509 QBA917509:QBH917509 QKW917509:QLD917509 QUS917509:QUZ917509 REO917509:REV917509 ROK917509:ROR917509 RYG917509:RYN917509 SIC917509:SIJ917509 SRY917509:SSF917509 TBU917509:TCB917509 TLQ917509:TLX917509 TVM917509:TVT917509 UFI917509:UFP917509 UPE917509:UPL917509 UZA917509:UZH917509 VIW917509:VJD917509 VSS917509:VSZ917509 WCO917509:WCV917509 WMK917509:WMR917509 WWG917509:WWN917509 Y983045:AF983045 JU983045:KB983045 TQ983045:TX983045 ADM983045:ADT983045 ANI983045:ANP983045 AXE983045:AXL983045 BHA983045:BHH983045 BQW983045:BRD983045 CAS983045:CAZ983045 CKO983045:CKV983045 CUK983045:CUR983045 DEG983045:DEN983045 DOC983045:DOJ983045 DXY983045:DYF983045 EHU983045:EIB983045 ERQ983045:ERX983045 FBM983045:FBT983045 FLI983045:FLP983045 FVE983045:FVL983045 GFA983045:GFH983045 GOW983045:GPD983045 GYS983045:GYZ983045 HIO983045:HIV983045 HSK983045:HSR983045 ICG983045:ICN983045 IMC983045:IMJ983045 IVY983045:IWF983045 JFU983045:JGB983045 JPQ983045:JPX983045 JZM983045:JZT983045 KJI983045:KJP983045 KTE983045:KTL983045 LDA983045:LDH983045 LMW983045:LND983045 LWS983045:LWZ983045 MGO983045:MGV983045 MQK983045:MQR983045 NAG983045:NAN983045 NKC983045:NKJ983045 NTY983045:NUF983045 ODU983045:OEB983045 ONQ983045:ONX983045 OXM983045:OXT983045 PHI983045:PHP983045 PRE983045:PRL983045 QBA983045:QBH983045 QKW983045:QLD983045 QUS983045:QUZ983045 REO983045:REV983045 ROK983045:ROR983045 RYG983045:RYN983045 SIC983045:SIJ983045 SRY983045:SSF983045 TBU983045:TCB983045 TLQ983045:TLX983045 TVM983045:TVT983045 UFI983045:UFP983045 UPE983045:UPL983045 UZA983045:UZH983045 VIW983045:VJD983045 VSS983045:VSZ983045 WCO983045:WCV983045 WMK983045:WMR983045 WWG983045:WWN983045">
      <formula1>$A$101:$A$106</formula1>
    </dataValidation>
  </dataValidations>
  <pageMargins left="0.7" right="0.7" top="0.75" bottom="0.75" header="0.3" footer="0.3"/>
  <pageSetup paperSize="9" scale="7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0"/>
  <sheetViews>
    <sheetView showGridLines="0" view="pageBreakPreview" zoomScaleNormal="100" zoomScaleSheetLayoutView="100" workbookViewId="0">
      <selection activeCell="B3" sqref="B3"/>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 min="257" max="257" width="0.875" customWidth="1"/>
    <col min="258" max="258" width="3.875" customWidth="1"/>
    <col min="261" max="261" width="14.5" customWidth="1"/>
    <col min="262" max="262" width="1.5" customWidth="1"/>
    <col min="263" max="263" width="3.875" customWidth="1"/>
    <col min="266" max="266" width="14.5" customWidth="1"/>
    <col min="267" max="267" width="3.875" customWidth="1"/>
    <col min="268" max="268" width="1.25" customWidth="1"/>
    <col min="513" max="513" width="0.875" customWidth="1"/>
    <col min="514" max="514" width="3.875" customWidth="1"/>
    <col min="517" max="517" width="14.5" customWidth="1"/>
    <col min="518" max="518" width="1.5" customWidth="1"/>
    <col min="519" max="519" width="3.875" customWidth="1"/>
    <col min="522" max="522" width="14.5" customWidth="1"/>
    <col min="523" max="523" width="3.875" customWidth="1"/>
    <col min="524" max="524" width="1.25" customWidth="1"/>
    <col min="769" max="769" width="0.875" customWidth="1"/>
    <col min="770" max="770" width="3.875" customWidth="1"/>
    <col min="773" max="773" width="14.5" customWidth="1"/>
    <col min="774" max="774" width="1.5" customWidth="1"/>
    <col min="775" max="775" width="3.875" customWidth="1"/>
    <col min="778" max="778" width="14.5" customWidth="1"/>
    <col min="779" max="779" width="3.875" customWidth="1"/>
    <col min="780" max="780" width="1.25" customWidth="1"/>
    <col min="1025" max="1025" width="0.875" customWidth="1"/>
    <col min="1026" max="1026" width="3.875" customWidth="1"/>
    <col min="1029" max="1029" width="14.5" customWidth="1"/>
    <col min="1030" max="1030" width="1.5" customWidth="1"/>
    <col min="1031" max="1031" width="3.875" customWidth="1"/>
    <col min="1034" max="1034" width="14.5" customWidth="1"/>
    <col min="1035" max="1035" width="3.875" customWidth="1"/>
    <col min="1036" max="1036" width="1.25" customWidth="1"/>
    <col min="1281" max="1281" width="0.875" customWidth="1"/>
    <col min="1282" max="1282" width="3.875" customWidth="1"/>
    <col min="1285" max="1285" width="14.5" customWidth="1"/>
    <col min="1286" max="1286" width="1.5" customWidth="1"/>
    <col min="1287" max="1287" width="3.875" customWidth="1"/>
    <col min="1290" max="1290" width="14.5" customWidth="1"/>
    <col min="1291" max="1291" width="3.875" customWidth="1"/>
    <col min="1292" max="1292" width="1.25" customWidth="1"/>
    <col min="1537" max="1537" width="0.875" customWidth="1"/>
    <col min="1538" max="1538" width="3.875" customWidth="1"/>
    <col min="1541" max="1541" width="14.5" customWidth="1"/>
    <col min="1542" max="1542" width="1.5" customWidth="1"/>
    <col min="1543" max="1543" width="3.875" customWidth="1"/>
    <col min="1546" max="1546" width="14.5" customWidth="1"/>
    <col min="1547" max="1547" width="3.875" customWidth="1"/>
    <col min="1548" max="1548" width="1.25" customWidth="1"/>
    <col min="1793" max="1793" width="0.875" customWidth="1"/>
    <col min="1794" max="1794" width="3.875" customWidth="1"/>
    <col min="1797" max="1797" width="14.5" customWidth="1"/>
    <col min="1798" max="1798" width="1.5" customWidth="1"/>
    <col min="1799" max="1799" width="3.875" customWidth="1"/>
    <col min="1802" max="1802" width="14.5" customWidth="1"/>
    <col min="1803" max="1803" width="3.875" customWidth="1"/>
    <col min="1804" max="1804" width="1.25" customWidth="1"/>
    <col min="2049" max="2049" width="0.875" customWidth="1"/>
    <col min="2050" max="2050" width="3.875" customWidth="1"/>
    <col min="2053" max="2053" width="14.5" customWidth="1"/>
    <col min="2054" max="2054" width="1.5" customWidth="1"/>
    <col min="2055" max="2055" width="3.875" customWidth="1"/>
    <col min="2058" max="2058" width="14.5" customWidth="1"/>
    <col min="2059" max="2059" width="3.875" customWidth="1"/>
    <col min="2060" max="2060" width="1.25" customWidth="1"/>
    <col min="2305" max="2305" width="0.875" customWidth="1"/>
    <col min="2306" max="2306" width="3.875" customWidth="1"/>
    <col min="2309" max="2309" width="14.5" customWidth="1"/>
    <col min="2310" max="2310" width="1.5" customWidth="1"/>
    <col min="2311" max="2311" width="3.875" customWidth="1"/>
    <col min="2314" max="2314" width="14.5" customWidth="1"/>
    <col min="2315" max="2315" width="3.875" customWidth="1"/>
    <col min="2316" max="2316" width="1.25" customWidth="1"/>
    <col min="2561" max="2561" width="0.875" customWidth="1"/>
    <col min="2562" max="2562" width="3.875" customWidth="1"/>
    <col min="2565" max="2565" width="14.5" customWidth="1"/>
    <col min="2566" max="2566" width="1.5" customWidth="1"/>
    <col min="2567" max="2567" width="3.875" customWidth="1"/>
    <col min="2570" max="2570" width="14.5" customWidth="1"/>
    <col min="2571" max="2571" width="3.875" customWidth="1"/>
    <col min="2572" max="2572" width="1.25" customWidth="1"/>
    <col min="2817" max="2817" width="0.875" customWidth="1"/>
    <col min="2818" max="2818" width="3.875" customWidth="1"/>
    <col min="2821" max="2821" width="14.5" customWidth="1"/>
    <col min="2822" max="2822" width="1.5" customWidth="1"/>
    <col min="2823" max="2823" width="3.875" customWidth="1"/>
    <col min="2826" max="2826" width="14.5" customWidth="1"/>
    <col min="2827" max="2827" width="3.875" customWidth="1"/>
    <col min="2828" max="2828" width="1.25" customWidth="1"/>
    <col min="3073" max="3073" width="0.875" customWidth="1"/>
    <col min="3074" max="3074" width="3.875" customWidth="1"/>
    <col min="3077" max="3077" width="14.5" customWidth="1"/>
    <col min="3078" max="3078" width="1.5" customWidth="1"/>
    <col min="3079" max="3079" width="3.875" customWidth="1"/>
    <col min="3082" max="3082" width="14.5" customWidth="1"/>
    <col min="3083" max="3083" width="3.875" customWidth="1"/>
    <col min="3084" max="3084" width="1.25" customWidth="1"/>
    <col min="3329" max="3329" width="0.875" customWidth="1"/>
    <col min="3330" max="3330" width="3.875" customWidth="1"/>
    <col min="3333" max="3333" width="14.5" customWidth="1"/>
    <col min="3334" max="3334" width="1.5" customWidth="1"/>
    <col min="3335" max="3335" width="3.875" customWidth="1"/>
    <col min="3338" max="3338" width="14.5" customWidth="1"/>
    <col min="3339" max="3339" width="3.875" customWidth="1"/>
    <col min="3340" max="3340" width="1.25" customWidth="1"/>
    <col min="3585" max="3585" width="0.875" customWidth="1"/>
    <col min="3586" max="3586" width="3.875" customWidth="1"/>
    <col min="3589" max="3589" width="14.5" customWidth="1"/>
    <col min="3590" max="3590" width="1.5" customWidth="1"/>
    <col min="3591" max="3591" width="3.875" customWidth="1"/>
    <col min="3594" max="3594" width="14.5" customWidth="1"/>
    <col min="3595" max="3595" width="3.875" customWidth="1"/>
    <col min="3596" max="3596" width="1.25" customWidth="1"/>
    <col min="3841" max="3841" width="0.875" customWidth="1"/>
    <col min="3842" max="3842" width="3.875" customWidth="1"/>
    <col min="3845" max="3845" width="14.5" customWidth="1"/>
    <col min="3846" max="3846" width="1.5" customWidth="1"/>
    <col min="3847" max="3847" width="3.875" customWidth="1"/>
    <col min="3850" max="3850" width="14.5" customWidth="1"/>
    <col min="3851" max="3851" width="3.875" customWidth="1"/>
    <col min="3852" max="3852" width="1.25" customWidth="1"/>
    <col min="4097" max="4097" width="0.875" customWidth="1"/>
    <col min="4098" max="4098" width="3.875" customWidth="1"/>
    <col min="4101" max="4101" width="14.5" customWidth="1"/>
    <col min="4102" max="4102" width="1.5" customWidth="1"/>
    <col min="4103" max="4103" width="3.875" customWidth="1"/>
    <col min="4106" max="4106" width="14.5" customWidth="1"/>
    <col min="4107" max="4107" width="3.875" customWidth="1"/>
    <col min="4108" max="4108" width="1.25" customWidth="1"/>
    <col min="4353" max="4353" width="0.875" customWidth="1"/>
    <col min="4354" max="4354" width="3.875" customWidth="1"/>
    <col min="4357" max="4357" width="14.5" customWidth="1"/>
    <col min="4358" max="4358" width="1.5" customWidth="1"/>
    <col min="4359" max="4359" width="3.875" customWidth="1"/>
    <col min="4362" max="4362" width="14.5" customWidth="1"/>
    <col min="4363" max="4363" width="3.875" customWidth="1"/>
    <col min="4364" max="4364" width="1.25" customWidth="1"/>
    <col min="4609" max="4609" width="0.875" customWidth="1"/>
    <col min="4610" max="4610" width="3.875" customWidth="1"/>
    <col min="4613" max="4613" width="14.5" customWidth="1"/>
    <col min="4614" max="4614" width="1.5" customWidth="1"/>
    <col min="4615" max="4615" width="3.875" customWidth="1"/>
    <col min="4618" max="4618" width="14.5" customWidth="1"/>
    <col min="4619" max="4619" width="3.875" customWidth="1"/>
    <col min="4620" max="4620" width="1.25" customWidth="1"/>
    <col min="4865" max="4865" width="0.875" customWidth="1"/>
    <col min="4866" max="4866" width="3.875" customWidth="1"/>
    <col min="4869" max="4869" width="14.5" customWidth="1"/>
    <col min="4870" max="4870" width="1.5" customWidth="1"/>
    <col min="4871" max="4871" width="3.875" customWidth="1"/>
    <col min="4874" max="4874" width="14.5" customWidth="1"/>
    <col min="4875" max="4875" width="3.875" customWidth="1"/>
    <col min="4876" max="4876" width="1.25" customWidth="1"/>
    <col min="5121" max="5121" width="0.875" customWidth="1"/>
    <col min="5122" max="5122" width="3.875" customWidth="1"/>
    <col min="5125" max="5125" width="14.5" customWidth="1"/>
    <col min="5126" max="5126" width="1.5" customWidth="1"/>
    <col min="5127" max="5127" width="3.875" customWidth="1"/>
    <col min="5130" max="5130" width="14.5" customWidth="1"/>
    <col min="5131" max="5131" width="3.875" customWidth="1"/>
    <col min="5132" max="5132" width="1.25" customWidth="1"/>
    <col min="5377" max="5377" width="0.875" customWidth="1"/>
    <col min="5378" max="5378" width="3.875" customWidth="1"/>
    <col min="5381" max="5381" width="14.5" customWidth="1"/>
    <col min="5382" max="5382" width="1.5" customWidth="1"/>
    <col min="5383" max="5383" width="3.875" customWidth="1"/>
    <col min="5386" max="5386" width="14.5" customWidth="1"/>
    <col min="5387" max="5387" width="3.875" customWidth="1"/>
    <col min="5388" max="5388" width="1.25" customWidth="1"/>
    <col min="5633" max="5633" width="0.875" customWidth="1"/>
    <col min="5634" max="5634" width="3.875" customWidth="1"/>
    <col min="5637" max="5637" width="14.5" customWidth="1"/>
    <col min="5638" max="5638" width="1.5" customWidth="1"/>
    <col min="5639" max="5639" width="3.875" customWidth="1"/>
    <col min="5642" max="5642" width="14.5" customWidth="1"/>
    <col min="5643" max="5643" width="3.875" customWidth="1"/>
    <col min="5644" max="5644" width="1.25" customWidth="1"/>
    <col min="5889" max="5889" width="0.875" customWidth="1"/>
    <col min="5890" max="5890" width="3.875" customWidth="1"/>
    <col min="5893" max="5893" width="14.5" customWidth="1"/>
    <col min="5894" max="5894" width="1.5" customWidth="1"/>
    <col min="5895" max="5895" width="3.875" customWidth="1"/>
    <col min="5898" max="5898" width="14.5" customWidth="1"/>
    <col min="5899" max="5899" width="3.875" customWidth="1"/>
    <col min="5900" max="5900" width="1.25" customWidth="1"/>
    <col min="6145" max="6145" width="0.875" customWidth="1"/>
    <col min="6146" max="6146" width="3.875" customWidth="1"/>
    <col min="6149" max="6149" width="14.5" customWidth="1"/>
    <col min="6150" max="6150" width="1.5" customWidth="1"/>
    <col min="6151" max="6151" width="3.875" customWidth="1"/>
    <col min="6154" max="6154" width="14.5" customWidth="1"/>
    <col min="6155" max="6155" width="3.875" customWidth="1"/>
    <col min="6156" max="6156" width="1.25" customWidth="1"/>
    <col min="6401" max="6401" width="0.875" customWidth="1"/>
    <col min="6402" max="6402" width="3.875" customWidth="1"/>
    <col min="6405" max="6405" width="14.5" customWidth="1"/>
    <col min="6406" max="6406" width="1.5" customWidth="1"/>
    <col min="6407" max="6407" width="3.875" customWidth="1"/>
    <col min="6410" max="6410" width="14.5" customWidth="1"/>
    <col min="6411" max="6411" width="3.875" customWidth="1"/>
    <col min="6412" max="6412" width="1.25" customWidth="1"/>
    <col min="6657" max="6657" width="0.875" customWidth="1"/>
    <col min="6658" max="6658" width="3.875" customWidth="1"/>
    <col min="6661" max="6661" width="14.5" customWidth="1"/>
    <col min="6662" max="6662" width="1.5" customWidth="1"/>
    <col min="6663" max="6663" width="3.875" customWidth="1"/>
    <col min="6666" max="6666" width="14.5" customWidth="1"/>
    <col min="6667" max="6667" width="3.875" customWidth="1"/>
    <col min="6668" max="6668" width="1.25" customWidth="1"/>
    <col min="6913" max="6913" width="0.875" customWidth="1"/>
    <col min="6914" max="6914" width="3.875" customWidth="1"/>
    <col min="6917" max="6917" width="14.5" customWidth="1"/>
    <col min="6918" max="6918" width="1.5" customWidth="1"/>
    <col min="6919" max="6919" width="3.875" customWidth="1"/>
    <col min="6922" max="6922" width="14.5" customWidth="1"/>
    <col min="6923" max="6923" width="3.875" customWidth="1"/>
    <col min="6924" max="6924" width="1.25" customWidth="1"/>
    <col min="7169" max="7169" width="0.875" customWidth="1"/>
    <col min="7170" max="7170" width="3.875" customWidth="1"/>
    <col min="7173" max="7173" width="14.5" customWidth="1"/>
    <col min="7174" max="7174" width="1.5" customWidth="1"/>
    <col min="7175" max="7175" width="3.875" customWidth="1"/>
    <col min="7178" max="7178" width="14.5" customWidth="1"/>
    <col min="7179" max="7179" width="3.875" customWidth="1"/>
    <col min="7180" max="7180" width="1.25" customWidth="1"/>
    <col min="7425" max="7425" width="0.875" customWidth="1"/>
    <col min="7426" max="7426" width="3.875" customWidth="1"/>
    <col min="7429" max="7429" width="14.5" customWidth="1"/>
    <col min="7430" max="7430" width="1.5" customWidth="1"/>
    <col min="7431" max="7431" width="3.875" customWidth="1"/>
    <col min="7434" max="7434" width="14.5" customWidth="1"/>
    <col min="7435" max="7435" width="3.875" customWidth="1"/>
    <col min="7436" max="7436" width="1.25" customWidth="1"/>
    <col min="7681" max="7681" width="0.875" customWidth="1"/>
    <col min="7682" max="7682" width="3.875" customWidth="1"/>
    <col min="7685" max="7685" width="14.5" customWidth="1"/>
    <col min="7686" max="7686" width="1.5" customWidth="1"/>
    <col min="7687" max="7687" width="3.875" customWidth="1"/>
    <col min="7690" max="7690" width="14.5" customWidth="1"/>
    <col min="7691" max="7691" width="3.875" customWidth="1"/>
    <col min="7692" max="7692" width="1.25" customWidth="1"/>
    <col min="7937" max="7937" width="0.875" customWidth="1"/>
    <col min="7938" max="7938" width="3.875" customWidth="1"/>
    <col min="7941" max="7941" width="14.5" customWidth="1"/>
    <col min="7942" max="7942" width="1.5" customWidth="1"/>
    <col min="7943" max="7943" width="3.875" customWidth="1"/>
    <col min="7946" max="7946" width="14.5" customWidth="1"/>
    <col min="7947" max="7947" width="3.875" customWidth="1"/>
    <col min="7948" max="7948" width="1.25" customWidth="1"/>
    <col min="8193" max="8193" width="0.875" customWidth="1"/>
    <col min="8194" max="8194" width="3.875" customWidth="1"/>
    <col min="8197" max="8197" width="14.5" customWidth="1"/>
    <col min="8198" max="8198" width="1.5" customWidth="1"/>
    <col min="8199" max="8199" width="3.875" customWidth="1"/>
    <col min="8202" max="8202" width="14.5" customWidth="1"/>
    <col min="8203" max="8203" width="3.875" customWidth="1"/>
    <col min="8204" max="8204" width="1.25" customWidth="1"/>
    <col min="8449" max="8449" width="0.875" customWidth="1"/>
    <col min="8450" max="8450" width="3.875" customWidth="1"/>
    <col min="8453" max="8453" width="14.5" customWidth="1"/>
    <col min="8454" max="8454" width="1.5" customWidth="1"/>
    <col min="8455" max="8455" width="3.875" customWidth="1"/>
    <col min="8458" max="8458" width="14.5" customWidth="1"/>
    <col min="8459" max="8459" width="3.875" customWidth="1"/>
    <col min="8460" max="8460" width="1.25" customWidth="1"/>
    <col min="8705" max="8705" width="0.875" customWidth="1"/>
    <col min="8706" max="8706" width="3.875" customWidth="1"/>
    <col min="8709" max="8709" width="14.5" customWidth="1"/>
    <col min="8710" max="8710" width="1.5" customWidth="1"/>
    <col min="8711" max="8711" width="3.875" customWidth="1"/>
    <col min="8714" max="8714" width="14.5" customWidth="1"/>
    <col min="8715" max="8715" width="3.875" customWidth="1"/>
    <col min="8716" max="8716" width="1.25" customWidth="1"/>
    <col min="8961" max="8961" width="0.875" customWidth="1"/>
    <col min="8962" max="8962" width="3.875" customWidth="1"/>
    <col min="8965" max="8965" width="14.5" customWidth="1"/>
    <col min="8966" max="8966" width="1.5" customWidth="1"/>
    <col min="8967" max="8967" width="3.875" customWidth="1"/>
    <col min="8970" max="8970" width="14.5" customWidth="1"/>
    <col min="8971" max="8971" width="3.875" customWidth="1"/>
    <col min="8972" max="8972" width="1.25" customWidth="1"/>
    <col min="9217" max="9217" width="0.875" customWidth="1"/>
    <col min="9218" max="9218" width="3.875" customWidth="1"/>
    <col min="9221" max="9221" width="14.5" customWidth="1"/>
    <col min="9222" max="9222" width="1.5" customWidth="1"/>
    <col min="9223" max="9223" width="3.875" customWidth="1"/>
    <col min="9226" max="9226" width="14.5" customWidth="1"/>
    <col min="9227" max="9227" width="3.875" customWidth="1"/>
    <col min="9228" max="9228" width="1.25" customWidth="1"/>
    <col min="9473" max="9473" width="0.875" customWidth="1"/>
    <col min="9474" max="9474" width="3.875" customWidth="1"/>
    <col min="9477" max="9477" width="14.5" customWidth="1"/>
    <col min="9478" max="9478" width="1.5" customWidth="1"/>
    <col min="9479" max="9479" width="3.875" customWidth="1"/>
    <col min="9482" max="9482" width="14.5" customWidth="1"/>
    <col min="9483" max="9483" width="3.875" customWidth="1"/>
    <col min="9484" max="9484" width="1.25" customWidth="1"/>
    <col min="9729" max="9729" width="0.875" customWidth="1"/>
    <col min="9730" max="9730" width="3.875" customWidth="1"/>
    <col min="9733" max="9733" width="14.5" customWidth="1"/>
    <col min="9734" max="9734" width="1.5" customWidth="1"/>
    <col min="9735" max="9735" width="3.875" customWidth="1"/>
    <col min="9738" max="9738" width="14.5" customWidth="1"/>
    <col min="9739" max="9739" width="3.875" customWidth="1"/>
    <col min="9740" max="9740" width="1.25" customWidth="1"/>
    <col min="9985" max="9985" width="0.875" customWidth="1"/>
    <col min="9986" max="9986" width="3.875" customWidth="1"/>
    <col min="9989" max="9989" width="14.5" customWidth="1"/>
    <col min="9990" max="9990" width="1.5" customWidth="1"/>
    <col min="9991" max="9991" width="3.875" customWidth="1"/>
    <col min="9994" max="9994" width="14.5" customWidth="1"/>
    <col min="9995" max="9995" width="3.875" customWidth="1"/>
    <col min="9996" max="9996" width="1.25" customWidth="1"/>
    <col min="10241" max="10241" width="0.875" customWidth="1"/>
    <col min="10242" max="10242" width="3.875" customWidth="1"/>
    <col min="10245" max="10245" width="14.5" customWidth="1"/>
    <col min="10246" max="10246" width="1.5" customWidth="1"/>
    <col min="10247" max="10247" width="3.875" customWidth="1"/>
    <col min="10250" max="10250" width="14.5" customWidth="1"/>
    <col min="10251" max="10251" width="3.875" customWidth="1"/>
    <col min="10252" max="10252" width="1.25" customWidth="1"/>
    <col min="10497" max="10497" width="0.875" customWidth="1"/>
    <col min="10498" max="10498" width="3.875" customWidth="1"/>
    <col min="10501" max="10501" width="14.5" customWidth="1"/>
    <col min="10502" max="10502" width="1.5" customWidth="1"/>
    <col min="10503" max="10503" width="3.875" customWidth="1"/>
    <col min="10506" max="10506" width="14.5" customWidth="1"/>
    <col min="10507" max="10507" width="3.875" customWidth="1"/>
    <col min="10508" max="10508" width="1.25" customWidth="1"/>
    <col min="10753" max="10753" width="0.875" customWidth="1"/>
    <col min="10754" max="10754" width="3.875" customWidth="1"/>
    <col min="10757" max="10757" width="14.5" customWidth="1"/>
    <col min="10758" max="10758" width="1.5" customWidth="1"/>
    <col min="10759" max="10759" width="3.875" customWidth="1"/>
    <col min="10762" max="10762" width="14.5" customWidth="1"/>
    <col min="10763" max="10763" width="3.875" customWidth="1"/>
    <col min="10764" max="10764" width="1.25" customWidth="1"/>
    <col min="11009" max="11009" width="0.875" customWidth="1"/>
    <col min="11010" max="11010" width="3.875" customWidth="1"/>
    <col min="11013" max="11013" width="14.5" customWidth="1"/>
    <col min="11014" max="11014" width="1.5" customWidth="1"/>
    <col min="11015" max="11015" width="3.875" customWidth="1"/>
    <col min="11018" max="11018" width="14.5" customWidth="1"/>
    <col min="11019" max="11019" width="3.875" customWidth="1"/>
    <col min="11020" max="11020" width="1.25" customWidth="1"/>
    <col min="11265" max="11265" width="0.875" customWidth="1"/>
    <col min="11266" max="11266" width="3.875" customWidth="1"/>
    <col min="11269" max="11269" width="14.5" customWidth="1"/>
    <col min="11270" max="11270" width="1.5" customWidth="1"/>
    <col min="11271" max="11271" width="3.875" customWidth="1"/>
    <col min="11274" max="11274" width="14.5" customWidth="1"/>
    <col min="11275" max="11275" width="3.875" customWidth="1"/>
    <col min="11276" max="11276" width="1.25" customWidth="1"/>
    <col min="11521" max="11521" width="0.875" customWidth="1"/>
    <col min="11522" max="11522" width="3.875" customWidth="1"/>
    <col min="11525" max="11525" width="14.5" customWidth="1"/>
    <col min="11526" max="11526" width="1.5" customWidth="1"/>
    <col min="11527" max="11527" width="3.875" customWidth="1"/>
    <col min="11530" max="11530" width="14.5" customWidth="1"/>
    <col min="11531" max="11531" width="3.875" customWidth="1"/>
    <col min="11532" max="11532" width="1.25" customWidth="1"/>
    <col min="11777" max="11777" width="0.875" customWidth="1"/>
    <col min="11778" max="11778" width="3.875" customWidth="1"/>
    <col min="11781" max="11781" width="14.5" customWidth="1"/>
    <col min="11782" max="11782" width="1.5" customWidth="1"/>
    <col min="11783" max="11783" width="3.875" customWidth="1"/>
    <col min="11786" max="11786" width="14.5" customWidth="1"/>
    <col min="11787" max="11787" width="3.875" customWidth="1"/>
    <col min="11788" max="11788" width="1.25" customWidth="1"/>
    <col min="12033" max="12033" width="0.875" customWidth="1"/>
    <col min="12034" max="12034" width="3.875" customWidth="1"/>
    <col min="12037" max="12037" width="14.5" customWidth="1"/>
    <col min="12038" max="12038" width="1.5" customWidth="1"/>
    <col min="12039" max="12039" width="3.875" customWidth="1"/>
    <col min="12042" max="12042" width="14.5" customWidth="1"/>
    <col min="12043" max="12043" width="3.875" customWidth="1"/>
    <col min="12044" max="12044" width="1.25" customWidth="1"/>
    <col min="12289" max="12289" width="0.875" customWidth="1"/>
    <col min="12290" max="12290" width="3.875" customWidth="1"/>
    <col min="12293" max="12293" width="14.5" customWidth="1"/>
    <col min="12294" max="12294" width="1.5" customWidth="1"/>
    <col min="12295" max="12295" width="3.875" customWidth="1"/>
    <col min="12298" max="12298" width="14.5" customWidth="1"/>
    <col min="12299" max="12299" width="3.875" customWidth="1"/>
    <col min="12300" max="12300" width="1.25" customWidth="1"/>
    <col min="12545" max="12545" width="0.875" customWidth="1"/>
    <col min="12546" max="12546" width="3.875" customWidth="1"/>
    <col min="12549" max="12549" width="14.5" customWidth="1"/>
    <col min="12550" max="12550" width="1.5" customWidth="1"/>
    <col min="12551" max="12551" width="3.875" customWidth="1"/>
    <col min="12554" max="12554" width="14.5" customWidth="1"/>
    <col min="12555" max="12555" width="3.875" customWidth="1"/>
    <col min="12556" max="12556" width="1.25" customWidth="1"/>
    <col min="12801" max="12801" width="0.875" customWidth="1"/>
    <col min="12802" max="12802" width="3.875" customWidth="1"/>
    <col min="12805" max="12805" width="14.5" customWidth="1"/>
    <col min="12806" max="12806" width="1.5" customWidth="1"/>
    <col min="12807" max="12807" width="3.875" customWidth="1"/>
    <col min="12810" max="12810" width="14.5" customWidth="1"/>
    <col min="12811" max="12811" width="3.875" customWidth="1"/>
    <col min="12812" max="12812" width="1.25" customWidth="1"/>
    <col min="13057" max="13057" width="0.875" customWidth="1"/>
    <col min="13058" max="13058" width="3.875" customWidth="1"/>
    <col min="13061" max="13061" width="14.5" customWidth="1"/>
    <col min="13062" max="13062" width="1.5" customWidth="1"/>
    <col min="13063" max="13063" width="3.875" customWidth="1"/>
    <col min="13066" max="13066" width="14.5" customWidth="1"/>
    <col min="13067" max="13067" width="3.875" customWidth="1"/>
    <col min="13068" max="13068" width="1.25" customWidth="1"/>
    <col min="13313" max="13313" width="0.875" customWidth="1"/>
    <col min="13314" max="13314" width="3.875" customWidth="1"/>
    <col min="13317" max="13317" width="14.5" customWidth="1"/>
    <col min="13318" max="13318" width="1.5" customWidth="1"/>
    <col min="13319" max="13319" width="3.875" customWidth="1"/>
    <col min="13322" max="13322" width="14.5" customWidth="1"/>
    <col min="13323" max="13323" width="3.875" customWidth="1"/>
    <col min="13324" max="13324" width="1.25" customWidth="1"/>
    <col min="13569" max="13569" width="0.875" customWidth="1"/>
    <col min="13570" max="13570" width="3.875" customWidth="1"/>
    <col min="13573" max="13573" width="14.5" customWidth="1"/>
    <col min="13574" max="13574" width="1.5" customWidth="1"/>
    <col min="13575" max="13575" width="3.875" customWidth="1"/>
    <col min="13578" max="13578" width="14.5" customWidth="1"/>
    <col min="13579" max="13579" width="3.875" customWidth="1"/>
    <col min="13580" max="13580" width="1.25" customWidth="1"/>
    <col min="13825" max="13825" width="0.875" customWidth="1"/>
    <col min="13826" max="13826" width="3.875" customWidth="1"/>
    <col min="13829" max="13829" width="14.5" customWidth="1"/>
    <col min="13830" max="13830" width="1.5" customWidth="1"/>
    <col min="13831" max="13831" width="3.875" customWidth="1"/>
    <col min="13834" max="13834" width="14.5" customWidth="1"/>
    <col min="13835" max="13835" width="3.875" customWidth="1"/>
    <col min="13836" max="13836" width="1.25" customWidth="1"/>
    <col min="14081" max="14081" width="0.875" customWidth="1"/>
    <col min="14082" max="14082" width="3.875" customWidth="1"/>
    <col min="14085" max="14085" width="14.5" customWidth="1"/>
    <col min="14086" max="14086" width="1.5" customWidth="1"/>
    <col min="14087" max="14087" width="3.875" customWidth="1"/>
    <col min="14090" max="14090" width="14.5" customWidth="1"/>
    <col min="14091" max="14091" width="3.875" customWidth="1"/>
    <col min="14092" max="14092" width="1.25" customWidth="1"/>
    <col min="14337" max="14337" width="0.875" customWidth="1"/>
    <col min="14338" max="14338" width="3.875" customWidth="1"/>
    <col min="14341" max="14341" width="14.5" customWidth="1"/>
    <col min="14342" max="14342" width="1.5" customWidth="1"/>
    <col min="14343" max="14343" width="3.875" customWidth="1"/>
    <col min="14346" max="14346" width="14.5" customWidth="1"/>
    <col min="14347" max="14347" width="3.875" customWidth="1"/>
    <col min="14348" max="14348" width="1.25" customWidth="1"/>
    <col min="14593" max="14593" width="0.875" customWidth="1"/>
    <col min="14594" max="14594" width="3.875" customWidth="1"/>
    <col min="14597" max="14597" width="14.5" customWidth="1"/>
    <col min="14598" max="14598" width="1.5" customWidth="1"/>
    <col min="14599" max="14599" width="3.875" customWidth="1"/>
    <col min="14602" max="14602" width="14.5" customWidth="1"/>
    <col min="14603" max="14603" width="3.875" customWidth="1"/>
    <col min="14604" max="14604" width="1.25" customWidth="1"/>
    <col min="14849" max="14849" width="0.875" customWidth="1"/>
    <col min="14850" max="14850" width="3.875" customWidth="1"/>
    <col min="14853" max="14853" width="14.5" customWidth="1"/>
    <col min="14854" max="14854" width="1.5" customWidth="1"/>
    <col min="14855" max="14855" width="3.875" customWidth="1"/>
    <col min="14858" max="14858" width="14.5" customWidth="1"/>
    <col min="14859" max="14859" width="3.875" customWidth="1"/>
    <col min="14860" max="14860" width="1.25" customWidth="1"/>
    <col min="15105" max="15105" width="0.875" customWidth="1"/>
    <col min="15106" max="15106" width="3.875" customWidth="1"/>
    <col min="15109" max="15109" width="14.5" customWidth="1"/>
    <col min="15110" max="15110" width="1.5" customWidth="1"/>
    <col min="15111" max="15111" width="3.875" customWidth="1"/>
    <col min="15114" max="15114" width="14.5" customWidth="1"/>
    <col min="15115" max="15115" width="3.875" customWidth="1"/>
    <col min="15116" max="15116" width="1.25" customWidth="1"/>
    <col min="15361" max="15361" width="0.875" customWidth="1"/>
    <col min="15362" max="15362" width="3.875" customWidth="1"/>
    <col min="15365" max="15365" width="14.5" customWidth="1"/>
    <col min="15366" max="15366" width="1.5" customWidth="1"/>
    <col min="15367" max="15367" width="3.875" customWidth="1"/>
    <col min="15370" max="15370" width="14.5" customWidth="1"/>
    <col min="15371" max="15371" width="3.875" customWidth="1"/>
    <col min="15372" max="15372" width="1.25" customWidth="1"/>
    <col min="15617" max="15617" width="0.875" customWidth="1"/>
    <col min="15618" max="15618" width="3.875" customWidth="1"/>
    <col min="15621" max="15621" width="14.5" customWidth="1"/>
    <col min="15622" max="15622" width="1.5" customWidth="1"/>
    <col min="15623" max="15623" width="3.875" customWidth="1"/>
    <col min="15626" max="15626" width="14.5" customWidth="1"/>
    <col min="15627" max="15627" width="3.875" customWidth="1"/>
    <col min="15628" max="15628" width="1.25" customWidth="1"/>
    <col min="15873" max="15873" width="0.875" customWidth="1"/>
    <col min="15874" max="15874" width="3.875" customWidth="1"/>
    <col min="15877" max="15877" width="14.5" customWidth="1"/>
    <col min="15878" max="15878" width="1.5" customWidth="1"/>
    <col min="15879" max="15879" width="3.875" customWidth="1"/>
    <col min="15882" max="15882" width="14.5" customWidth="1"/>
    <col min="15883" max="15883" width="3.875" customWidth="1"/>
    <col min="15884" max="15884" width="1.25" customWidth="1"/>
    <col min="16129" max="16129" width="0.875" customWidth="1"/>
    <col min="16130" max="16130" width="3.875" customWidth="1"/>
    <col min="16133" max="16133" width="14.5" customWidth="1"/>
    <col min="16134" max="16134" width="1.5" customWidth="1"/>
    <col min="16135" max="16135" width="3.875" customWidth="1"/>
    <col min="16138" max="16138" width="14.5" customWidth="1"/>
    <col min="16139" max="16139" width="3.875" customWidth="1"/>
    <col min="16140" max="16140" width="1.25" customWidth="1"/>
  </cols>
  <sheetData>
    <row r="1" spans="2:11" ht="16.5" customHeight="1"/>
    <row r="2" spans="2:11" ht="24.75" customHeight="1">
      <c r="B2" s="1122" t="s">
        <v>14</v>
      </c>
      <c r="C2" s="1122"/>
      <c r="D2" s="1122"/>
      <c r="E2" s="1122"/>
      <c r="F2" s="1122"/>
      <c r="G2" s="1122"/>
      <c r="H2" s="1122"/>
      <c r="I2" s="1122"/>
      <c r="J2" s="1122"/>
      <c r="K2" s="1122"/>
    </row>
    <row r="3" spans="2:11" ht="17.25" customHeight="1"/>
    <row r="4" spans="2:11" ht="17.25" customHeight="1">
      <c r="G4" t="s">
        <v>205</v>
      </c>
    </row>
    <row r="5" spans="2:11" ht="17.25" customHeight="1">
      <c r="G5" t="s">
        <v>0</v>
      </c>
    </row>
    <row r="6" spans="2:11" ht="17.25" customHeight="1">
      <c r="G6" t="s">
        <v>15</v>
      </c>
      <c r="K6" s="222"/>
    </row>
    <row r="7" spans="2:11" ht="17.25" customHeight="1"/>
    <row r="8" spans="2:11" ht="17.25" customHeight="1">
      <c r="B8" s="150" t="s">
        <v>386</v>
      </c>
    </row>
    <row r="9" spans="2:11" ht="17.25" customHeight="1">
      <c r="B9" s="150" t="s">
        <v>387</v>
      </c>
    </row>
    <row r="10" spans="2:11" ht="17.25" customHeight="1">
      <c r="B10" s="150" t="s">
        <v>388</v>
      </c>
    </row>
    <row r="11" spans="2:11" ht="17.25" customHeight="1">
      <c r="B11" s="150" t="s">
        <v>16</v>
      </c>
    </row>
    <row r="12" spans="2:11" ht="17.25" customHeight="1">
      <c r="B12" s="1123" t="s">
        <v>17</v>
      </c>
      <c r="C12" s="1123"/>
      <c r="D12" s="1123"/>
      <c r="E12" s="1123"/>
      <c r="F12" s="1123"/>
      <c r="G12" s="1123"/>
      <c r="H12" s="1123"/>
      <c r="I12" s="1123"/>
      <c r="J12" s="1123"/>
      <c r="K12" s="1123"/>
    </row>
    <row r="13" spans="2:11" ht="17.25" customHeight="1">
      <c r="B13" s="219"/>
      <c r="C13" s="219"/>
      <c r="D13" s="219"/>
      <c r="E13" s="219"/>
      <c r="F13" s="219"/>
      <c r="G13" s="219"/>
      <c r="H13" s="219"/>
      <c r="I13" s="219"/>
      <c r="J13" s="219"/>
      <c r="K13" s="219"/>
    </row>
    <row r="14" spans="2:11" ht="17.25" customHeight="1" thickBot="1">
      <c r="B14">
        <v>1</v>
      </c>
      <c r="C14" s="120" t="s">
        <v>206</v>
      </c>
      <c r="D14" s="120"/>
      <c r="E14" s="1102"/>
      <c r="F14" s="1102"/>
      <c r="G14" s="1102"/>
      <c r="H14" s="1102"/>
      <c r="I14" s="1102"/>
      <c r="J14" s="1102"/>
      <c r="K14" s="120"/>
    </row>
    <row r="15" spans="2:11" ht="17.25" customHeight="1">
      <c r="C15" s="120"/>
      <c r="D15" s="120"/>
      <c r="E15" s="219"/>
      <c r="F15" s="219"/>
      <c r="G15" s="219"/>
      <c r="H15" s="219"/>
      <c r="I15" s="219"/>
      <c r="J15" s="219"/>
      <c r="K15" s="120"/>
    </row>
    <row r="16" spans="2:11" ht="17.25" customHeight="1" thickBot="1">
      <c r="B16">
        <v>2</v>
      </c>
      <c r="C16" s="120" t="s">
        <v>18</v>
      </c>
      <c r="D16" s="120"/>
      <c r="E16" s="1102"/>
      <c r="F16" s="1102"/>
      <c r="G16" s="1102"/>
      <c r="H16" s="1102"/>
      <c r="I16" s="1102"/>
      <c r="J16" s="1102"/>
      <c r="K16" s="120"/>
    </row>
    <row r="17" spans="2:11" ht="17.25" customHeight="1">
      <c r="C17" s="120"/>
      <c r="D17" s="120"/>
      <c r="E17" s="120"/>
      <c r="F17" s="120"/>
      <c r="G17" s="120"/>
      <c r="H17" s="120"/>
      <c r="I17" s="120"/>
      <c r="J17" s="120"/>
      <c r="K17" s="120"/>
    </row>
    <row r="18" spans="2:11" ht="17.25" customHeight="1" thickBot="1">
      <c r="B18">
        <v>3</v>
      </c>
      <c r="C18" s="120" t="s">
        <v>19</v>
      </c>
      <c r="D18" s="120"/>
      <c r="E18" s="1102"/>
      <c r="F18" s="1102"/>
      <c r="G18" s="1102"/>
      <c r="H18" s="1102"/>
      <c r="I18" s="1102"/>
      <c r="J18" s="1102"/>
      <c r="K18" s="120"/>
    </row>
    <row r="19" spans="2:11" ht="17.25" customHeight="1">
      <c r="C19" s="120"/>
      <c r="D19" s="120"/>
      <c r="E19" s="120"/>
      <c r="F19" s="120"/>
      <c r="G19" s="120"/>
      <c r="H19" s="120"/>
      <c r="I19" s="120"/>
      <c r="J19" s="120"/>
      <c r="K19" s="120"/>
    </row>
    <row r="20" spans="2:11" ht="17.25" customHeight="1">
      <c r="B20">
        <v>4</v>
      </c>
      <c r="C20" t="s">
        <v>20</v>
      </c>
    </row>
    <row r="21" spans="2:11" ht="17.25" customHeight="1"/>
    <row r="22" spans="2:11" ht="17.25" customHeight="1" thickBot="1">
      <c r="B22" s="151"/>
      <c r="C22" s="152"/>
      <c r="D22" s="152"/>
      <c r="E22" s="152"/>
      <c r="F22" s="152"/>
      <c r="G22" s="152"/>
      <c r="H22" s="152"/>
      <c r="I22" s="152"/>
      <c r="J22" s="152"/>
      <c r="K22" s="153"/>
    </row>
    <row r="23" spans="2:11" ht="17.25" customHeight="1">
      <c r="B23" s="154"/>
      <c r="C23" s="155" t="s">
        <v>207</v>
      </c>
      <c r="D23" s="156"/>
      <c r="E23" s="157" t="s">
        <v>259</v>
      </c>
      <c r="F23" s="158"/>
      <c r="G23" s="155" t="s">
        <v>208</v>
      </c>
      <c r="H23" s="156"/>
      <c r="I23" s="156"/>
      <c r="J23" s="157" t="s">
        <v>260</v>
      </c>
      <c r="K23" s="159"/>
    </row>
    <row r="24" spans="2:11" ht="17.25" customHeight="1">
      <c r="B24" s="154"/>
      <c r="C24" s="160" t="s">
        <v>2</v>
      </c>
      <c r="D24" s="161"/>
      <c r="E24" s="162"/>
      <c r="F24" s="163"/>
      <c r="G24" s="164" t="s">
        <v>210</v>
      </c>
      <c r="H24" s="165"/>
      <c r="I24" s="166"/>
      <c r="J24" s="167"/>
      <c r="K24" s="159"/>
    </row>
    <row r="25" spans="2:11" ht="17.25" customHeight="1">
      <c r="B25" s="154"/>
      <c r="C25" s="168" t="s">
        <v>3</v>
      </c>
      <c r="D25" s="166"/>
      <c r="E25" s="169"/>
      <c r="F25" s="170"/>
      <c r="G25" s="171" t="s">
        <v>211</v>
      </c>
      <c r="H25" s="165"/>
      <c r="I25" s="166"/>
      <c r="J25" s="169"/>
      <c r="K25" s="159"/>
    </row>
    <row r="26" spans="2:11" ht="17.25" customHeight="1">
      <c r="B26" s="154"/>
      <c r="C26" s="172" t="s">
        <v>4</v>
      </c>
      <c r="D26" s="173"/>
      <c r="E26" s="174"/>
      <c r="F26" s="170"/>
      <c r="G26" s="223" t="s">
        <v>244</v>
      </c>
      <c r="H26" s="224"/>
      <c r="I26" s="176"/>
      <c r="J26" s="174"/>
      <c r="K26" s="159"/>
    </row>
    <row r="27" spans="2:11" ht="17.25" customHeight="1">
      <c r="B27" s="154"/>
      <c r="C27" s="223" t="s">
        <v>261</v>
      </c>
      <c r="D27" s="176"/>
      <c r="E27" s="174"/>
      <c r="F27" s="170"/>
      <c r="G27" s="1120" t="s">
        <v>262</v>
      </c>
      <c r="H27" s="225" t="s">
        <v>10</v>
      </c>
      <c r="I27" s="179"/>
      <c r="J27" s="180"/>
      <c r="K27" s="159"/>
    </row>
    <row r="28" spans="2:11" ht="17.25" customHeight="1">
      <c r="B28" s="154"/>
      <c r="C28" s="172"/>
      <c r="D28" s="176"/>
      <c r="E28" s="174"/>
      <c r="F28" s="170"/>
      <c r="G28" s="1120"/>
      <c r="H28" s="217" t="s">
        <v>5</v>
      </c>
      <c r="I28" s="177" t="s">
        <v>11</v>
      </c>
      <c r="J28" s="178"/>
      <c r="K28" s="159"/>
    </row>
    <row r="29" spans="2:11" ht="17.25" customHeight="1">
      <c r="B29" s="154"/>
      <c r="C29" s="172"/>
      <c r="D29" s="176"/>
      <c r="E29" s="174"/>
      <c r="F29" s="170"/>
      <c r="G29" s="1120"/>
      <c r="H29" s="218"/>
      <c r="I29" s="179" t="s">
        <v>12</v>
      </c>
      <c r="J29" s="180"/>
      <c r="K29" s="159"/>
    </row>
    <row r="30" spans="2:11" ht="17.25" customHeight="1">
      <c r="B30" s="154"/>
      <c r="C30" s="172"/>
      <c r="D30" s="176"/>
      <c r="E30" s="174"/>
      <c r="F30" s="170"/>
      <c r="G30" s="1120"/>
      <c r="H30" s="175" t="s">
        <v>212</v>
      </c>
      <c r="I30" s="181"/>
      <c r="J30" s="182"/>
      <c r="K30" s="159"/>
    </row>
    <row r="31" spans="2:11">
      <c r="B31" s="154"/>
      <c r="C31" s="170"/>
      <c r="D31" s="184"/>
      <c r="E31" s="167"/>
      <c r="F31" s="170"/>
      <c r="G31" s="1121"/>
      <c r="H31" s="183" t="s">
        <v>6</v>
      </c>
      <c r="I31" s="181"/>
      <c r="J31" s="182"/>
      <c r="K31" s="159"/>
    </row>
    <row r="32" spans="2:11" ht="14.25" thickBot="1">
      <c r="B32" s="154"/>
      <c r="C32" s="1113" t="s">
        <v>7</v>
      </c>
      <c r="D32" s="1114"/>
      <c r="E32" s="185"/>
      <c r="F32" s="158"/>
      <c r="G32" s="1113" t="s">
        <v>22</v>
      </c>
      <c r="H32" s="1115"/>
      <c r="I32" s="1114"/>
      <c r="J32" s="186"/>
      <c r="K32" s="159"/>
    </row>
    <row r="33" spans="2:11" ht="14.25" thickBot="1">
      <c r="B33" s="154"/>
      <c r="C33" s="120"/>
      <c r="D33" s="120"/>
      <c r="E33" s="120"/>
      <c r="F33" s="120"/>
      <c r="G33" s="120"/>
      <c r="H33" s="120"/>
      <c r="I33" s="120"/>
      <c r="J33" s="120"/>
      <c r="K33" s="159"/>
    </row>
    <row r="34" spans="2:11">
      <c r="B34" s="154"/>
      <c r="C34" s="124" t="s">
        <v>23</v>
      </c>
      <c r="D34" s="125"/>
      <c r="E34" s="187"/>
      <c r="F34" s="188"/>
      <c r="G34" s="125" t="s">
        <v>213</v>
      </c>
      <c r="H34" s="125"/>
      <c r="I34" s="125"/>
      <c r="J34" s="189" t="s">
        <v>209</v>
      </c>
      <c r="K34" s="159"/>
    </row>
    <row r="35" spans="2:11">
      <c r="B35" s="154"/>
      <c r="C35" s="190"/>
      <c r="D35" s="191"/>
      <c r="E35" s="192"/>
      <c r="F35" s="188"/>
      <c r="G35" s="1116"/>
      <c r="H35" s="1116"/>
      <c r="I35" s="1117"/>
      <c r="J35" s="193"/>
      <c r="K35" s="159"/>
    </row>
    <row r="36" spans="2:11">
      <c r="B36" s="154"/>
      <c r="C36" s="194"/>
      <c r="D36" s="195"/>
      <c r="E36" s="196"/>
      <c r="F36" s="188"/>
      <c r="G36" s="1116"/>
      <c r="H36" s="1116"/>
      <c r="I36" s="1117"/>
      <c r="J36" s="193"/>
      <c r="K36" s="159"/>
    </row>
    <row r="37" spans="2:11">
      <c r="B37" s="154"/>
      <c r="C37" s="194"/>
      <c r="D37" s="195"/>
      <c r="E37" s="196"/>
      <c r="F37" s="188"/>
      <c r="G37" s="1116"/>
      <c r="H37" s="1116"/>
      <c r="I37" s="1117"/>
      <c r="J37" s="193"/>
      <c r="K37" s="159"/>
    </row>
    <row r="38" spans="2:11">
      <c r="B38" s="154"/>
      <c r="C38" s="194"/>
      <c r="D38" s="195"/>
      <c r="E38" s="196"/>
      <c r="F38" s="188"/>
      <c r="G38" s="1118"/>
      <c r="H38" s="1118"/>
      <c r="I38" s="1119"/>
      <c r="J38" s="193"/>
      <c r="K38" s="159"/>
    </row>
    <row r="39" spans="2:11" ht="14.25" thickBot="1">
      <c r="B39" s="154"/>
      <c r="C39" s="197"/>
      <c r="D39" s="198" t="s">
        <v>24</v>
      </c>
      <c r="E39" s="199"/>
      <c r="F39" s="188"/>
      <c r="G39" s="1102" t="s">
        <v>22</v>
      </c>
      <c r="H39" s="1102"/>
      <c r="I39" s="1103"/>
      <c r="J39" s="200"/>
      <c r="K39" s="159"/>
    </row>
    <row r="40" spans="2:11">
      <c r="B40" s="154"/>
      <c r="C40" s="201"/>
      <c r="D40" s="201"/>
      <c r="E40" s="201"/>
      <c r="F40" s="120"/>
      <c r="G40" s="219"/>
      <c r="H40" s="219"/>
      <c r="I40" s="219"/>
      <c r="J40" s="219"/>
      <c r="K40" s="159"/>
    </row>
    <row r="41" spans="2:11" ht="14.25" thickBot="1">
      <c r="B41" s="154"/>
      <c r="C41" s="201" t="s">
        <v>25</v>
      </c>
      <c r="D41" s="201"/>
      <c r="E41" s="201"/>
      <c r="F41" s="120"/>
      <c r="G41" s="219"/>
      <c r="H41" s="219"/>
      <c r="I41" s="219"/>
      <c r="J41" s="219"/>
      <c r="K41" s="159"/>
    </row>
    <row r="42" spans="2:11">
      <c r="B42" s="154"/>
      <c r="C42" s="1104"/>
      <c r="D42" s="1105"/>
      <c r="E42" s="1105"/>
      <c r="F42" s="1105"/>
      <c r="G42" s="1105"/>
      <c r="H42" s="1105"/>
      <c r="I42" s="1105"/>
      <c r="J42" s="1106"/>
      <c r="K42" s="159"/>
    </row>
    <row r="43" spans="2:11">
      <c r="B43" s="154"/>
      <c r="C43" s="1107"/>
      <c r="D43" s="1108"/>
      <c r="E43" s="1108"/>
      <c r="F43" s="1108"/>
      <c r="G43" s="1108"/>
      <c r="H43" s="1108"/>
      <c r="I43" s="1108"/>
      <c r="J43" s="1109"/>
      <c r="K43" s="159"/>
    </row>
    <row r="44" spans="2:11">
      <c r="B44" s="154"/>
      <c r="C44" s="1107"/>
      <c r="D44" s="1108"/>
      <c r="E44" s="1108"/>
      <c r="F44" s="1108"/>
      <c r="G44" s="1108"/>
      <c r="H44" s="1108"/>
      <c r="I44" s="1108"/>
      <c r="J44" s="1109"/>
      <c r="K44" s="159"/>
    </row>
    <row r="45" spans="2:11">
      <c r="B45" s="154"/>
      <c r="C45" s="1107"/>
      <c r="D45" s="1108"/>
      <c r="E45" s="1108"/>
      <c r="F45" s="1108"/>
      <c r="G45" s="1108"/>
      <c r="H45" s="1108"/>
      <c r="I45" s="1108"/>
      <c r="J45" s="1109"/>
      <c r="K45" s="159"/>
    </row>
    <row r="46" spans="2:11">
      <c r="B46" s="154"/>
      <c r="C46" s="1107"/>
      <c r="D46" s="1108"/>
      <c r="E46" s="1108"/>
      <c r="F46" s="1108"/>
      <c r="G46" s="1108"/>
      <c r="H46" s="1108"/>
      <c r="I46" s="1108"/>
      <c r="J46" s="1109"/>
      <c r="K46" s="159"/>
    </row>
    <row r="47" spans="2:11">
      <c r="B47" s="154"/>
      <c r="C47" s="1107"/>
      <c r="D47" s="1108"/>
      <c r="E47" s="1108"/>
      <c r="F47" s="1108"/>
      <c r="G47" s="1108"/>
      <c r="H47" s="1108"/>
      <c r="I47" s="1108"/>
      <c r="J47" s="1109"/>
      <c r="K47" s="159"/>
    </row>
    <row r="48" spans="2:11">
      <c r="B48" s="154"/>
      <c r="C48" s="1107"/>
      <c r="D48" s="1108"/>
      <c r="E48" s="1108"/>
      <c r="F48" s="1108"/>
      <c r="G48" s="1108"/>
      <c r="H48" s="1108"/>
      <c r="I48" s="1108"/>
      <c r="J48" s="1109"/>
      <c r="K48" s="159"/>
    </row>
    <row r="49" spans="2:11" ht="14.25" thickBot="1">
      <c r="B49" s="154"/>
      <c r="C49" s="1110"/>
      <c r="D49" s="1111"/>
      <c r="E49" s="1111"/>
      <c r="F49" s="1111"/>
      <c r="G49" s="1111"/>
      <c r="H49" s="1111"/>
      <c r="I49" s="1111"/>
      <c r="J49" s="1112"/>
      <c r="K49" s="159"/>
    </row>
    <row r="50" spans="2:11">
      <c r="B50" s="202"/>
      <c r="C50" s="203"/>
      <c r="D50" s="203"/>
      <c r="E50" s="203"/>
      <c r="F50" s="203"/>
      <c r="G50" s="203"/>
      <c r="H50" s="203"/>
      <c r="I50" s="203"/>
      <c r="J50" s="203"/>
      <c r="K50" s="204"/>
    </row>
  </sheetData>
  <mergeCells count="14">
    <mergeCell ref="G27:G31"/>
    <mergeCell ref="B2:K2"/>
    <mergeCell ref="B12:K12"/>
    <mergeCell ref="E14:J14"/>
    <mergeCell ref="E16:J16"/>
    <mergeCell ref="E18:J18"/>
    <mergeCell ref="G39:I39"/>
    <mergeCell ref="C42:J49"/>
    <mergeCell ref="C32:D32"/>
    <mergeCell ref="G32:I32"/>
    <mergeCell ref="G35:I35"/>
    <mergeCell ref="G36:I36"/>
    <mergeCell ref="G37:I37"/>
    <mergeCell ref="G38:I38"/>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0"/>
  <sheetViews>
    <sheetView showGridLines="0" view="pageBreakPreview" zoomScaleNormal="100" zoomScaleSheetLayoutView="100" workbookViewId="0">
      <selection activeCell="Q32" sqref="Q32"/>
    </sheetView>
  </sheetViews>
  <sheetFormatPr defaultRowHeight="13.5"/>
  <cols>
    <col min="1" max="1" width="0.875" customWidth="1"/>
    <col min="2" max="2" width="3.875" customWidth="1"/>
    <col min="5" max="5" width="14.5" customWidth="1"/>
    <col min="6" max="6" width="1.5" customWidth="1"/>
    <col min="7" max="7" width="3.875" customWidth="1"/>
    <col min="10" max="10" width="14.5" customWidth="1"/>
    <col min="11" max="11" width="3.875" customWidth="1"/>
    <col min="12" max="12" width="1.25" customWidth="1"/>
    <col min="257" max="257" width="0.875" customWidth="1"/>
    <col min="258" max="258" width="3.875" customWidth="1"/>
    <col min="261" max="261" width="14.5" customWidth="1"/>
    <col min="262" max="262" width="1.5" customWidth="1"/>
    <col min="263" max="263" width="3.875" customWidth="1"/>
    <col min="266" max="266" width="14.5" customWidth="1"/>
    <col min="267" max="267" width="3.875" customWidth="1"/>
    <col min="268" max="268" width="1.25" customWidth="1"/>
    <col min="513" max="513" width="0.875" customWidth="1"/>
    <col min="514" max="514" width="3.875" customWidth="1"/>
    <col min="517" max="517" width="14.5" customWidth="1"/>
    <col min="518" max="518" width="1.5" customWidth="1"/>
    <col min="519" max="519" width="3.875" customWidth="1"/>
    <col min="522" max="522" width="14.5" customWidth="1"/>
    <col min="523" max="523" width="3.875" customWidth="1"/>
    <col min="524" max="524" width="1.25" customWidth="1"/>
    <col min="769" max="769" width="0.875" customWidth="1"/>
    <col min="770" max="770" width="3.875" customWidth="1"/>
    <col min="773" max="773" width="14.5" customWidth="1"/>
    <col min="774" max="774" width="1.5" customWidth="1"/>
    <col min="775" max="775" width="3.875" customWidth="1"/>
    <col min="778" max="778" width="14.5" customWidth="1"/>
    <col min="779" max="779" width="3.875" customWidth="1"/>
    <col min="780" max="780" width="1.25" customWidth="1"/>
    <col min="1025" max="1025" width="0.875" customWidth="1"/>
    <col min="1026" max="1026" width="3.875" customWidth="1"/>
    <col min="1029" max="1029" width="14.5" customWidth="1"/>
    <col min="1030" max="1030" width="1.5" customWidth="1"/>
    <col min="1031" max="1031" width="3.875" customWidth="1"/>
    <col min="1034" max="1034" width="14.5" customWidth="1"/>
    <col min="1035" max="1035" width="3.875" customWidth="1"/>
    <col min="1036" max="1036" width="1.25" customWidth="1"/>
    <col min="1281" max="1281" width="0.875" customWidth="1"/>
    <col min="1282" max="1282" width="3.875" customWidth="1"/>
    <col min="1285" max="1285" width="14.5" customWidth="1"/>
    <col min="1286" max="1286" width="1.5" customWidth="1"/>
    <col min="1287" max="1287" width="3.875" customWidth="1"/>
    <col min="1290" max="1290" width="14.5" customWidth="1"/>
    <col min="1291" max="1291" width="3.875" customWidth="1"/>
    <col min="1292" max="1292" width="1.25" customWidth="1"/>
    <col min="1537" max="1537" width="0.875" customWidth="1"/>
    <col min="1538" max="1538" width="3.875" customWidth="1"/>
    <col min="1541" max="1541" width="14.5" customWidth="1"/>
    <col min="1542" max="1542" width="1.5" customWidth="1"/>
    <col min="1543" max="1543" width="3.875" customWidth="1"/>
    <col min="1546" max="1546" width="14.5" customWidth="1"/>
    <col min="1547" max="1547" width="3.875" customWidth="1"/>
    <col min="1548" max="1548" width="1.25" customWidth="1"/>
    <col min="1793" max="1793" width="0.875" customWidth="1"/>
    <col min="1794" max="1794" width="3.875" customWidth="1"/>
    <col min="1797" max="1797" width="14.5" customWidth="1"/>
    <col min="1798" max="1798" width="1.5" customWidth="1"/>
    <col min="1799" max="1799" width="3.875" customWidth="1"/>
    <col min="1802" max="1802" width="14.5" customWidth="1"/>
    <col min="1803" max="1803" width="3.875" customWidth="1"/>
    <col min="1804" max="1804" width="1.25" customWidth="1"/>
    <col min="2049" max="2049" width="0.875" customWidth="1"/>
    <col min="2050" max="2050" width="3.875" customWidth="1"/>
    <col min="2053" max="2053" width="14.5" customWidth="1"/>
    <col min="2054" max="2054" width="1.5" customWidth="1"/>
    <col min="2055" max="2055" width="3.875" customWidth="1"/>
    <col min="2058" max="2058" width="14.5" customWidth="1"/>
    <col min="2059" max="2059" width="3.875" customWidth="1"/>
    <col min="2060" max="2060" width="1.25" customWidth="1"/>
    <col min="2305" max="2305" width="0.875" customWidth="1"/>
    <col min="2306" max="2306" width="3.875" customWidth="1"/>
    <col min="2309" max="2309" width="14.5" customWidth="1"/>
    <col min="2310" max="2310" width="1.5" customWidth="1"/>
    <col min="2311" max="2311" width="3.875" customWidth="1"/>
    <col min="2314" max="2314" width="14.5" customWidth="1"/>
    <col min="2315" max="2315" width="3.875" customWidth="1"/>
    <col min="2316" max="2316" width="1.25" customWidth="1"/>
    <col min="2561" max="2561" width="0.875" customWidth="1"/>
    <col min="2562" max="2562" width="3.875" customWidth="1"/>
    <col min="2565" max="2565" width="14.5" customWidth="1"/>
    <col min="2566" max="2566" width="1.5" customWidth="1"/>
    <col min="2567" max="2567" width="3.875" customWidth="1"/>
    <col min="2570" max="2570" width="14.5" customWidth="1"/>
    <col min="2571" max="2571" width="3.875" customWidth="1"/>
    <col min="2572" max="2572" width="1.25" customWidth="1"/>
    <col min="2817" max="2817" width="0.875" customWidth="1"/>
    <col min="2818" max="2818" width="3.875" customWidth="1"/>
    <col min="2821" max="2821" width="14.5" customWidth="1"/>
    <col min="2822" max="2822" width="1.5" customWidth="1"/>
    <col min="2823" max="2823" width="3.875" customWidth="1"/>
    <col min="2826" max="2826" width="14.5" customWidth="1"/>
    <col min="2827" max="2827" width="3.875" customWidth="1"/>
    <col min="2828" max="2828" width="1.25" customWidth="1"/>
    <col min="3073" max="3073" width="0.875" customWidth="1"/>
    <col min="3074" max="3074" width="3.875" customWidth="1"/>
    <col min="3077" max="3077" width="14.5" customWidth="1"/>
    <col min="3078" max="3078" width="1.5" customWidth="1"/>
    <col min="3079" max="3079" width="3.875" customWidth="1"/>
    <col min="3082" max="3082" width="14.5" customWidth="1"/>
    <col min="3083" max="3083" width="3.875" customWidth="1"/>
    <col min="3084" max="3084" width="1.25" customWidth="1"/>
    <col min="3329" max="3329" width="0.875" customWidth="1"/>
    <col min="3330" max="3330" width="3.875" customWidth="1"/>
    <col min="3333" max="3333" width="14.5" customWidth="1"/>
    <col min="3334" max="3334" width="1.5" customWidth="1"/>
    <col min="3335" max="3335" width="3.875" customWidth="1"/>
    <col min="3338" max="3338" width="14.5" customWidth="1"/>
    <col min="3339" max="3339" width="3.875" customWidth="1"/>
    <col min="3340" max="3340" width="1.25" customWidth="1"/>
    <col min="3585" max="3585" width="0.875" customWidth="1"/>
    <col min="3586" max="3586" width="3.875" customWidth="1"/>
    <col min="3589" max="3589" width="14.5" customWidth="1"/>
    <col min="3590" max="3590" width="1.5" customWidth="1"/>
    <col min="3591" max="3591" width="3.875" customWidth="1"/>
    <col min="3594" max="3594" width="14.5" customWidth="1"/>
    <col min="3595" max="3595" width="3.875" customWidth="1"/>
    <col min="3596" max="3596" width="1.25" customWidth="1"/>
    <col min="3841" max="3841" width="0.875" customWidth="1"/>
    <col min="3842" max="3842" width="3.875" customWidth="1"/>
    <col min="3845" max="3845" width="14.5" customWidth="1"/>
    <col min="3846" max="3846" width="1.5" customWidth="1"/>
    <col min="3847" max="3847" width="3.875" customWidth="1"/>
    <col min="3850" max="3850" width="14.5" customWidth="1"/>
    <col min="3851" max="3851" width="3.875" customWidth="1"/>
    <col min="3852" max="3852" width="1.25" customWidth="1"/>
    <col min="4097" max="4097" width="0.875" customWidth="1"/>
    <col min="4098" max="4098" width="3.875" customWidth="1"/>
    <col min="4101" max="4101" width="14.5" customWidth="1"/>
    <col min="4102" max="4102" width="1.5" customWidth="1"/>
    <col min="4103" max="4103" width="3.875" customWidth="1"/>
    <col min="4106" max="4106" width="14.5" customWidth="1"/>
    <col min="4107" max="4107" width="3.875" customWidth="1"/>
    <col min="4108" max="4108" width="1.25" customWidth="1"/>
    <col min="4353" max="4353" width="0.875" customWidth="1"/>
    <col min="4354" max="4354" width="3.875" customWidth="1"/>
    <col min="4357" max="4357" width="14.5" customWidth="1"/>
    <col min="4358" max="4358" width="1.5" customWidth="1"/>
    <col min="4359" max="4359" width="3.875" customWidth="1"/>
    <col min="4362" max="4362" width="14.5" customWidth="1"/>
    <col min="4363" max="4363" width="3.875" customWidth="1"/>
    <col min="4364" max="4364" width="1.25" customWidth="1"/>
    <col min="4609" max="4609" width="0.875" customWidth="1"/>
    <col min="4610" max="4610" width="3.875" customWidth="1"/>
    <col min="4613" max="4613" width="14.5" customWidth="1"/>
    <col min="4614" max="4614" width="1.5" customWidth="1"/>
    <col min="4615" max="4615" width="3.875" customWidth="1"/>
    <col min="4618" max="4618" width="14.5" customWidth="1"/>
    <col min="4619" max="4619" width="3.875" customWidth="1"/>
    <col min="4620" max="4620" width="1.25" customWidth="1"/>
    <col min="4865" max="4865" width="0.875" customWidth="1"/>
    <col min="4866" max="4866" width="3.875" customWidth="1"/>
    <col min="4869" max="4869" width="14.5" customWidth="1"/>
    <col min="4870" max="4870" width="1.5" customWidth="1"/>
    <col min="4871" max="4871" width="3.875" customWidth="1"/>
    <col min="4874" max="4874" width="14.5" customWidth="1"/>
    <col min="4875" max="4875" width="3.875" customWidth="1"/>
    <col min="4876" max="4876" width="1.25" customWidth="1"/>
    <col min="5121" max="5121" width="0.875" customWidth="1"/>
    <col min="5122" max="5122" width="3.875" customWidth="1"/>
    <col min="5125" max="5125" width="14.5" customWidth="1"/>
    <col min="5126" max="5126" width="1.5" customWidth="1"/>
    <col min="5127" max="5127" width="3.875" customWidth="1"/>
    <col min="5130" max="5130" width="14.5" customWidth="1"/>
    <col min="5131" max="5131" width="3.875" customWidth="1"/>
    <col min="5132" max="5132" width="1.25" customWidth="1"/>
    <col min="5377" max="5377" width="0.875" customWidth="1"/>
    <col min="5378" max="5378" width="3.875" customWidth="1"/>
    <col min="5381" max="5381" width="14.5" customWidth="1"/>
    <col min="5382" max="5382" width="1.5" customWidth="1"/>
    <col min="5383" max="5383" width="3.875" customWidth="1"/>
    <col min="5386" max="5386" width="14.5" customWidth="1"/>
    <col min="5387" max="5387" width="3.875" customWidth="1"/>
    <col min="5388" max="5388" width="1.25" customWidth="1"/>
    <col min="5633" max="5633" width="0.875" customWidth="1"/>
    <col min="5634" max="5634" width="3.875" customWidth="1"/>
    <col min="5637" max="5637" width="14.5" customWidth="1"/>
    <col min="5638" max="5638" width="1.5" customWidth="1"/>
    <col min="5639" max="5639" width="3.875" customWidth="1"/>
    <col min="5642" max="5642" width="14.5" customWidth="1"/>
    <col min="5643" max="5643" width="3.875" customWidth="1"/>
    <col min="5644" max="5644" width="1.25" customWidth="1"/>
    <col min="5889" max="5889" width="0.875" customWidth="1"/>
    <col min="5890" max="5890" width="3.875" customWidth="1"/>
    <col min="5893" max="5893" width="14.5" customWidth="1"/>
    <col min="5894" max="5894" width="1.5" customWidth="1"/>
    <col min="5895" max="5895" width="3.875" customWidth="1"/>
    <col min="5898" max="5898" width="14.5" customWidth="1"/>
    <col min="5899" max="5899" width="3.875" customWidth="1"/>
    <col min="5900" max="5900" width="1.25" customWidth="1"/>
    <col min="6145" max="6145" width="0.875" customWidth="1"/>
    <col min="6146" max="6146" width="3.875" customWidth="1"/>
    <col min="6149" max="6149" width="14.5" customWidth="1"/>
    <col min="6150" max="6150" width="1.5" customWidth="1"/>
    <col min="6151" max="6151" width="3.875" customWidth="1"/>
    <col min="6154" max="6154" width="14.5" customWidth="1"/>
    <col min="6155" max="6155" width="3.875" customWidth="1"/>
    <col min="6156" max="6156" width="1.25" customWidth="1"/>
    <col min="6401" max="6401" width="0.875" customWidth="1"/>
    <col min="6402" max="6402" width="3.875" customWidth="1"/>
    <col min="6405" max="6405" width="14.5" customWidth="1"/>
    <col min="6406" max="6406" width="1.5" customWidth="1"/>
    <col min="6407" max="6407" width="3.875" customWidth="1"/>
    <col min="6410" max="6410" width="14.5" customWidth="1"/>
    <col min="6411" max="6411" width="3.875" customWidth="1"/>
    <col min="6412" max="6412" width="1.25" customWidth="1"/>
    <col min="6657" max="6657" width="0.875" customWidth="1"/>
    <col min="6658" max="6658" width="3.875" customWidth="1"/>
    <col min="6661" max="6661" width="14.5" customWidth="1"/>
    <col min="6662" max="6662" width="1.5" customWidth="1"/>
    <col min="6663" max="6663" width="3.875" customWidth="1"/>
    <col min="6666" max="6666" width="14.5" customWidth="1"/>
    <col min="6667" max="6667" width="3.875" customWidth="1"/>
    <col min="6668" max="6668" width="1.25" customWidth="1"/>
    <col min="6913" max="6913" width="0.875" customWidth="1"/>
    <col min="6914" max="6914" width="3.875" customWidth="1"/>
    <col min="6917" max="6917" width="14.5" customWidth="1"/>
    <col min="6918" max="6918" width="1.5" customWidth="1"/>
    <col min="6919" max="6919" width="3.875" customWidth="1"/>
    <col min="6922" max="6922" width="14.5" customWidth="1"/>
    <col min="6923" max="6923" width="3.875" customWidth="1"/>
    <col min="6924" max="6924" width="1.25" customWidth="1"/>
    <col min="7169" max="7169" width="0.875" customWidth="1"/>
    <col min="7170" max="7170" width="3.875" customWidth="1"/>
    <col min="7173" max="7173" width="14.5" customWidth="1"/>
    <col min="7174" max="7174" width="1.5" customWidth="1"/>
    <col min="7175" max="7175" width="3.875" customWidth="1"/>
    <col min="7178" max="7178" width="14.5" customWidth="1"/>
    <col min="7179" max="7179" width="3.875" customWidth="1"/>
    <col min="7180" max="7180" width="1.25" customWidth="1"/>
    <col min="7425" max="7425" width="0.875" customWidth="1"/>
    <col min="7426" max="7426" width="3.875" customWidth="1"/>
    <col min="7429" max="7429" width="14.5" customWidth="1"/>
    <col min="7430" max="7430" width="1.5" customWidth="1"/>
    <col min="7431" max="7431" width="3.875" customWidth="1"/>
    <col min="7434" max="7434" width="14.5" customWidth="1"/>
    <col min="7435" max="7435" width="3.875" customWidth="1"/>
    <col min="7436" max="7436" width="1.25" customWidth="1"/>
    <col min="7681" max="7681" width="0.875" customWidth="1"/>
    <col min="7682" max="7682" width="3.875" customWidth="1"/>
    <col min="7685" max="7685" width="14.5" customWidth="1"/>
    <col min="7686" max="7686" width="1.5" customWidth="1"/>
    <col min="7687" max="7687" width="3.875" customWidth="1"/>
    <col min="7690" max="7690" width="14.5" customWidth="1"/>
    <col min="7691" max="7691" width="3.875" customWidth="1"/>
    <col min="7692" max="7692" width="1.25" customWidth="1"/>
    <col min="7937" max="7937" width="0.875" customWidth="1"/>
    <col min="7938" max="7938" width="3.875" customWidth="1"/>
    <col min="7941" max="7941" width="14.5" customWidth="1"/>
    <col min="7942" max="7942" width="1.5" customWidth="1"/>
    <col min="7943" max="7943" width="3.875" customWidth="1"/>
    <col min="7946" max="7946" width="14.5" customWidth="1"/>
    <col min="7947" max="7947" width="3.875" customWidth="1"/>
    <col min="7948" max="7948" width="1.25" customWidth="1"/>
    <col min="8193" max="8193" width="0.875" customWidth="1"/>
    <col min="8194" max="8194" width="3.875" customWidth="1"/>
    <col min="8197" max="8197" width="14.5" customWidth="1"/>
    <col min="8198" max="8198" width="1.5" customWidth="1"/>
    <col min="8199" max="8199" width="3.875" customWidth="1"/>
    <col min="8202" max="8202" width="14.5" customWidth="1"/>
    <col min="8203" max="8203" width="3.875" customWidth="1"/>
    <col min="8204" max="8204" width="1.25" customWidth="1"/>
    <col min="8449" max="8449" width="0.875" customWidth="1"/>
    <col min="8450" max="8450" width="3.875" customWidth="1"/>
    <col min="8453" max="8453" width="14.5" customWidth="1"/>
    <col min="8454" max="8454" width="1.5" customWidth="1"/>
    <col min="8455" max="8455" width="3.875" customWidth="1"/>
    <col min="8458" max="8458" width="14.5" customWidth="1"/>
    <col min="8459" max="8459" width="3.875" customWidth="1"/>
    <col min="8460" max="8460" width="1.25" customWidth="1"/>
    <col min="8705" max="8705" width="0.875" customWidth="1"/>
    <col min="8706" max="8706" width="3.875" customWidth="1"/>
    <col min="8709" max="8709" width="14.5" customWidth="1"/>
    <col min="8710" max="8710" width="1.5" customWidth="1"/>
    <col min="8711" max="8711" width="3.875" customWidth="1"/>
    <col min="8714" max="8714" width="14.5" customWidth="1"/>
    <col min="8715" max="8715" width="3.875" customWidth="1"/>
    <col min="8716" max="8716" width="1.25" customWidth="1"/>
    <col min="8961" max="8961" width="0.875" customWidth="1"/>
    <col min="8962" max="8962" width="3.875" customWidth="1"/>
    <col min="8965" max="8965" width="14.5" customWidth="1"/>
    <col min="8966" max="8966" width="1.5" customWidth="1"/>
    <col min="8967" max="8967" width="3.875" customWidth="1"/>
    <col min="8970" max="8970" width="14.5" customWidth="1"/>
    <col min="8971" max="8971" width="3.875" customWidth="1"/>
    <col min="8972" max="8972" width="1.25" customWidth="1"/>
    <col min="9217" max="9217" width="0.875" customWidth="1"/>
    <col min="9218" max="9218" width="3.875" customWidth="1"/>
    <col min="9221" max="9221" width="14.5" customWidth="1"/>
    <col min="9222" max="9222" width="1.5" customWidth="1"/>
    <col min="9223" max="9223" width="3.875" customWidth="1"/>
    <col min="9226" max="9226" width="14.5" customWidth="1"/>
    <col min="9227" max="9227" width="3.875" customWidth="1"/>
    <col min="9228" max="9228" width="1.25" customWidth="1"/>
    <col min="9473" max="9473" width="0.875" customWidth="1"/>
    <col min="9474" max="9474" width="3.875" customWidth="1"/>
    <col min="9477" max="9477" width="14.5" customWidth="1"/>
    <col min="9478" max="9478" width="1.5" customWidth="1"/>
    <col min="9479" max="9479" width="3.875" customWidth="1"/>
    <col min="9482" max="9482" width="14.5" customWidth="1"/>
    <col min="9483" max="9483" width="3.875" customWidth="1"/>
    <col min="9484" max="9484" width="1.25" customWidth="1"/>
    <col min="9729" max="9729" width="0.875" customWidth="1"/>
    <col min="9730" max="9730" width="3.875" customWidth="1"/>
    <col min="9733" max="9733" width="14.5" customWidth="1"/>
    <col min="9734" max="9734" width="1.5" customWidth="1"/>
    <col min="9735" max="9735" width="3.875" customWidth="1"/>
    <col min="9738" max="9738" width="14.5" customWidth="1"/>
    <col min="9739" max="9739" width="3.875" customWidth="1"/>
    <col min="9740" max="9740" width="1.25" customWidth="1"/>
    <col min="9985" max="9985" width="0.875" customWidth="1"/>
    <col min="9986" max="9986" width="3.875" customWidth="1"/>
    <col min="9989" max="9989" width="14.5" customWidth="1"/>
    <col min="9990" max="9990" width="1.5" customWidth="1"/>
    <col min="9991" max="9991" width="3.875" customWidth="1"/>
    <col min="9994" max="9994" width="14.5" customWidth="1"/>
    <col min="9995" max="9995" width="3.875" customWidth="1"/>
    <col min="9996" max="9996" width="1.25" customWidth="1"/>
    <col min="10241" max="10241" width="0.875" customWidth="1"/>
    <col min="10242" max="10242" width="3.875" customWidth="1"/>
    <col min="10245" max="10245" width="14.5" customWidth="1"/>
    <col min="10246" max="10246" width="1.5" customWidth="1"/>
    <col min="10247" max="10247" width="3.875" customWidth="1"/>
    <col min="10250" max="10250" width="14.5" customWidth="1"/>
    <col min="10251" max="10251" width="3.875" customWidth="1"/>
    <col min="10252" max="10252" width="1.25" customWidth="1"/>
    <col min="10497" max="10497" width="0.875" customWidth="1"/>
    <col min="10498" max="10498" width="3.875" customWidth="1"/>
    <col min="10501" max="10501" width="14.5" customWidth="1"/>
    <col min="10502" max="10502" width="1.5" customWidth="1"/>
    <col min="10503" max="10503" width="3.875" customWidth="1"/>
    <col min="10506" max="10506" width="14.5" customWidth="1"/>
    <col min="10507" max="10507" width="3.875" customWidth="1"/>
    <col min="10508" max="10508" width="1.25" customWidth="1"/>
    <col min="10753" max="10753" width="0.875" customWidth="1"/>
    <col min="10754" max="10754" width="3.875" customWidth="1"/>
    <col min="10757" max="10757" width="14.5" customWidth="1"/>
    <col min="10758" max="10758" width="1.5" customWidth="1"/>
    <col min="10759" max="10759" width="3.875" customWidth="1"/>
    <col min="10762" max="10762" width="14.5" customWidth="1"/>
    <col min="10763" max="10763" width="3.875" customWidth="1"/>
    <col min="10764" max="10764" width="1.25" customWidth="1"/>
    <col min="11009" max="11009" width="0.875" customWidth="1"/>
    <col min="11010" max="11010" width="3.875" customWidth="1"/>
    <col min="11013" max="11013" width="14.5" customWidth="1"/>
    <col min="11014" max="11014" width="1.5" customWidth="1"/>
    <col min="11015" max="11015" width="3.875" customWidth="1"/>
    <col min="11018" max="11018" width="14.5" customWidth="1"/>
    <col min="11019" max="11019" width="3.875" customWidth="1"/>
    <col min="11020" max="11020" width="1.25" customWidth="1"/>
    <col min="11265" max="11265" width="0.875" customWidth="1"/>
    <col min="11266" max="11266" width="3.875" customWidth="1"/>
    <col min="11269" max="11269" width="14.5" customWidth="1"/>
    <col min="11270" max="11270" width="1.5" customWidth="1"/>
    <col min="11271" max="11271" width="3.875" customWidth="1"/>
    <col min="11274" max="11274" width="14.5" customWidth="1"/>
    <col min="11275" max="11275" width="3.875" customWidth="1"/>
    <col min="11276" max="11276" width="1.25" customWidth="1"/>
    <col min="11521" max="11521" width="0.875" customWidth="1"/>
    <col min="11522" max="11522" width="3.875" customWidth="1"/>
    <col min="11525" max="11525" width="14.5" customWidth="1"/>
    <col min="11526" max="11526" width="1.5" customWidth="1"/>
    <col min="11527" max="11527" width="3.875" customWidth="1"/>
    <col min="11530" max="11530" width="14.5" customWidth="1"/>
    <col min="11531" max="11531" width="3.875" customWidth="1"/>
    <col min="11532" max="11532" width="1.25" customWidth="1"/>
    <col min="11777" max="11777" width="0.875" customWidth="1"/>
    <col min="11778" max="11778" width="3.875" customWidth="1"/>
    <col min="11781" max="11781" width="14.5" customWidth="1"/>
    <col min="11782" max="11782" width="1.5" customWidth="1"/>
    <col min="11783" max="11783" width="3.875" customWidth="1"/>
    <col min="11786" max="11786" width="14.5" customWidth="1"/>
    <col min="11787" max="11787" width="3.875" customWidth="1"/>
    <col min="11788" max="11788" width="1.25" customWidth="1"/>
    <col min="12033" max="12033" width="0.875" customWidth="1"/>
    <col min="12034" max="12034" width="3.875" customWidth="1"/>
    <col min="12037" max="12037" width="14.5" customWidth="1"/>
    <col min="12038" max="12038" width="1.5" customWidth="1"/>
    <col min="12039" max="12039" width="3.875" customWidth="1"/>
    <col min="12042" max="12042" width="14.5" customWidth="1"/>
    <col min="12043" max="12043" width="3.875" customWidth="1"/>
    <col min="12044" max="12044" width="1.25" customWidth="1"/>
    <col min="12289" max="12289" width="0.875" customWidth="1"/>
    <col min="12290" max="12290" width="3.875" customWidth="1"/>
    <col min="12293" max="12293" width="14.5" customWidth="1"/>
    <col min="12294" max="12294" width="1.5" customWidth="1"/>
    <col min="12295" max="12295" width="3.875" customWidth="1"/>
    <col min="12298" max="12298" width="14.5" customWidth="1"/>
    <col min="12299" max="12299" width="3.875" customWidth="1"/>
    <col min="12300" max="12300" width="1.25" customWidth="1"/>
    <col min="12545" max="12545" width="0.875" customWidth="1"/>
    <col min="12546" max="12546" width="3.875" customWidth="1"/>
    <col min="12549" max="12549" width="14.5" customWidth="1"/>
    <col min="12550" max="12550" width="1.5" customWidth="1"/>
    <col min="12551" max="12551" width="3.875" customWidth="1"/>
    <col min="12554" max="12554" width="14.5" customWidth="1"/>
    <col min="12555" max="12555" width="3.875" customWidth="1"/>
    <col min="12556" max="12556" width="1.25" customWidth="1"/>
    <col min="12801" max="12801" width="0.875" customWidth="1"/>
    <col min="12802" max="12802" width="3.875" customWidth="1"/>
    <col min="12805" max="12805" width="14.5" customWidth="1"/>
    <col min="12806" max="12806" width="1.5" customWidth="1"/>
    <col min="12807" max="12807" width="3.875" customWidth="1"/>
    <col min="12810" max="12810" width="14.5" customWidth="1"/>
    <col min="12811" max="12811" width="3.875" customWidth="1"/>
    <col min="12812" max="12812" width="1.25" customWidth="1"/>
    <col min="13057" max="13057" width="0.875" customWidth="1"/>
    <col min="13058" max="13058" width="3.875" customWidth="1"/>
    <col min="13061" max="13061" width="14.5" customWidth="1"/>
    <col min="13062" max="13062" width="1.5" customWidth="1"/>
    <col min="13063" max="13063" width="3.875" customWidth="1"/>
    <col min="13066" max="13066" width="14.5" customWidth="1"/>
    <col min="13067" max="13067" width="3.875" customWidth="1"/>
    <col min="13068" max="13068" width="1.25" customWidth="1"/>
    <col min="13313" max="13313" width="0.875" customWidth="1"/>
    <col min="13314" max="13314" width="3.875" customWidth="1"/>
    <col min="13317" max="13317" width="14.5" customWidth="1"/>
    <col min="13318" max="13318" width="1.5" customWidth="1"/>
    <col min="13319" max="13319" width="3.875" customWidth="1"/>
    <col min="13322" max="13322" width="14.5" customWidth="1"/>
    <col min="13323" max="13323" width="3.875" customWidth="1"/>
    <col min="13324" max="13324" width="1.25" customWidth="1"/>
    <col min="13569" max="13569" width="0.875" customWidth="1"/>
    <col min="13570" max="13570" width="3.875" customWidth="1"/>
    <col min="13573" max="13573" width="14.5" customWidth="1"/>
    <col min="13574" max="13574" width="1.5" customWidth="1"/>
    <col min="13575" max="13575" width="3.875" customWidth="1"/>
    <col min="13578" max="13578" width="14.5" customWidth="1"/>
    <col min="13579" max="13579" width="3.875" customWidth="1"/>
    <col min="13580" max="13580" width="1.25" customWidth="1"/>
    <col min="13825" max="13825" width="0.875" customWidth="1"/>
    <col min="13826" max="13826" width="3.875" customWidth="1"/>
    <col min="13829" max="13829" width="14.5" customWidth="1"/>
    <col min="13830" max="13830" width="1.5" customWidth="1"/>
    <col min="13831" max="13831" width="3.875" customWidth="1"/>
    <col min="13834" max="13834" width="14.5" customWidth="1"/>
    <col min="13835" max="13835" width="3.875" customWidth="1"/>
    <col min="13836" max="13836" width="1.25" customWidth="1"/>
    <col min="14081" max="14081" width="0.875" customWidth="1"/>
    <col min="14082" max="14082" width="3.875" customWidth="1"/>
    <col min="14085" max="14085" width="14.5" customWidth="1"/>
    <col min="14086" max="14086" width="1.5" customWidth="1"/>
    <col min="14087" max="14087" width="3.875" customWidth="1"/>
    <col min="14090" max="14090" width="14.5" customWidth="1"/>
    <col min="14091" max="14091" width="3.875" customWidth="1"/>
    <col min="14092" max="14092" width="1.25" customWidth="1"/>
    <col min="14337" max="14337" width="0.875" customWidth="1"/>
    <col min="14338" max="14338" width="3.875" customWidth="1"/>
    <col min="14341" max="14341" width="14.5" customWidth="1"/>
    <col min="14342" max="14342" width="1.5" customWidth="1"/>
    <col min="14343" max="14343" width="3.875" customWidth="1"/>
    <col min="14346" max="14346" width="14.5" customWidth="1"/>
    <col min="14347" max="14347" width="3.875" customWidth="1"/>
    <col min="14348" max="14348" width="1.25" customWidth="1"/>
    <col min="14593" max="14593" width="0.875" customWidth="1"/>
    <col min="14594" max="14594" width="3.875" customWidth="1"/>
    <col min="14597" max="14597" width="14.5" customWidth="1"/>
    <col min="14598" max="14598" width="1.5" customWidth="1"/>
    <col min="14599" max="14599" width="3.875" customWidth="1"/>
    <col min="14602" max="14602" width="14.5" customWidth="1"/>
    <col min="14603" max="14603" width="3.875" customWidth="1"/>
    <col min="14604" max="14604" width="1.25" customWidth="1"/>
    <col min="14849" max="14849" width="0.875" customWidth="1"/>
    <col min="14850" max="14850" width="3.875" customWidth="1"/>
    <col min="14853" max="14853" width="14.5" customWidth="1"/>
    <col min="14854" max="14854" width="1.5" customWidth="1"/>
    <col min="14855" max="14855" width="3.875" customWidth="1"/>
    <col min="14858" max="14858" width="14.5" customWidth="1"/>
    <col min="14859" max="14859" width="3.875" customWidth="1"/>
    <col min="14860" max="14860" width="1.25" customWidth="1"/>
    <col min="15105" max="15105" width="0.875" customWidth="1"/>
    <col min="15106" max="15106" width="3.875" customWidth="1"/>
    <col min="15109" max="15109" width="14.5" customWidth="1"/>
    <col min="15110" max="15110" width="1.5" customWidth="1"/>
    <col min="15111" max="15111" width="3.875" customWidth="1"/>
    <col min="15114" max="15114" width="14.5" customWidth="1"/>
    <col min="15115" max="15115" width="3.875" customWidth="1"/>
    <col min="15116" max="15116" width="1.25" customWidth="1"/>
    <col min="15361" max="15361" width="0.875" customWidth="1"/>
    <col min="15362" max="15362" width="3.875" customWidth="1"/>
    <col min="15365" max="15365" width="14.5" customWidth="1"/>
    <col min="15366" max="15366" width="1.5" customWidth="1"/>
    <col min="15367" max="15367" width="3.875" customWidth="1"/>
    <col min="15370" max="15370" width="14.5" customWidth="1"/>
    <col min="15371" max="15371" width="3.875" customWidth="1"/>
    <col min="15372" max="15372" width="1.25" customWidth="1"/>
    <col min="15617" max="15617" width="0.875" customWidth="1"/>
    <col min="15618" max="15618" width="3.875" customWidth="1"/>
    <col min="15621" max="15621" width="14.5" customWidth="1"/>
    <col min="15622" max="15622" width="1.5" customWidth="1"/>
    <col min="15623" max="15623" width="3.875" customWidth="1"/>
    <col min="15626" max="15626" width="14.5" customWidth="1"/>
    <col min="15627" max="15627" width="3.875" customWidth="1"/>
    <col min="15628" max="15628" width="1.25" customWidth="1"/>
    <col min="15873" max="15873" width="0.875" customWidth="1"/>
    <col min="15874" max="15874" width="3.875" customWidth="1"/>
    <col min="15877" max="15877" width="14.5" customWidth="1"/>
    <col min="15878" max="15878" width="1.5" customWidth="1"/>
    <col min="15879" max="15879" width="3.875" customWidth="1"/>
    <col min="15882" max="15882" width="14.5" customWidth="1"/>
    <col min="15883" max="15883" width="3.875" customWidth="1"/>
    <col min="15884" max="15884" width="1.25" customWidth="1"/>
    <col min="16129" max="16129" width="0.875" customWidth="1"/>
    <col min="16130" max="16130" width="3.875" customWidth="1"/>
    <col min="16133" max="16133" width="14.5" customWidth="1"/>
    <col min="16134" max="16134" width="1.5" customWidth="1"/>
    <col min="16135" max="16135" width="3.875" customWidth="1"/>
    <col min="16138" max="16138" width="14.5" customWidth="1"/>
    <col min="16139" max="16139" width="3.875" customWidth="1"/>
    <col min="16140" max="16140" width="1.25" customWidth="1"/>
  </cols>
  <sheetData>
    <row r="1" spans="2:11" ht="16.5" customHeight="1"/>
    <row r="2" spans="2:11" ht="24.75" customHeight="1">
      <c r="B2" s="1122" t="s">
        <v>214</v>
      </c>
      <c r="C2" s="1122"/>
      <c r="D2" s="1122"/>
      <c r="E2" s="1122"/>
      <c r="F2" s="1122"/>
      <c r="G2" s="1122"/>
      <c r="H2" s="1122"/>
      <c r="I2" s="1122"/>
      <c r="J2" s="1122"/>
      <c r="K2" s="1122"/>
    </row>
    <row r="3" spans="2:11" ht="17.25" customHeight="1"/>
    <row r="4" spans="2:11" ht="17.25" customHeight="1">
      <c r="G4" t="s">
        <v>205</v>
      </c>
    </row>
    <row r="5" spans="2:11" ht="17.25" customHeight="1">
      <c r="G5" t="s">
        <v>0</v>
      </c>
    </row>
    <row r="6" spans="2:11" ht="17.25" customHeight="1">
      <c r="G6" t="s">
        <v>15</v>
      </c>
      <c r="K6" s="215"/>
    </row>
    <row r="7" spans="2:11" ht="17.25" customHeight="1"/>
    <row r="8" spans="2:11" ht="17.25" customHeight="1">
      <c r="B8" s="150" t="s">
        <v>389</v>
      </c>
    </row>
    <row r="9" spans="2:11" ht="17.25" customHeight="1">
      <c r="B9" s="150" t="s">
        <v>215</v>
      </c>
    </row>
    <row r="10" spans="2:11" ht="17.25" customHeight="1">
      <c r="B10" s="150" t="s">
        <v>388</v>
      </c>
    </row>
    <row r="11" spans="2:11" ht="17.25" customHeight="1">
      <c r="B11" s="150" t="s">
        <v>16</v>
      </c>
    </row>
    <row r="12" spans="2:11" ht="17.25" customHeight="1">
      <c r="B12" s="1123" t="s">
        <v>17</v>
      </c>
      <c r="C12" s="1123"/>
      <c r="D12" s="1123"/>
      <c r="E12" s="1123"/>
      <c r="F12" s="1123"/>
      <c r="G12" s="1123"/>
      <c r="H12" s="1123"/>
      <c r="I12" s="1123"/>
      <c r="J12" s="1123"/>
      <c r="K12" s="1123"/>
    </row>
    <row r="13" spans="2:11" ht="17.25" customHeight="1">
      <c r="B13" s="219"/>
      <c r="C13" s="219"/>
      <c r="D13" s="219"/>
      <c r="E13" s="219"/>
      <c r="F13" s="219"/>
      <c r="G13" s="219"/>
      <c r="H13" s="219"/>
      <c r="I13" s="219"/>
      <c r="J13" s="219"/>
      <c r="K13" s="219"/>
    </row>
    <row r="14" spans="2:11" ht="17.25" customHeight="1" thickBot="1">
      <c r="B14">
        <v>1</v>
      </c>
      <c r="C14" s="120" t="s">
        <v>206</v>
      </c>
      <c r="D14" s="120"/>
      <c r="E14" s="1102"/>
      <c r="F14" s="1102"/>
      <c r="G14" s="1102"/>
      <c r="H14" s="1102"/>
      <c r="I14" s="1102"/>
      <c r="J14" s="1102"/>
      <c r="K14" s="120"/>
    </row>
    <row r="15" spans="2:11" ht="17.25" customHeight="1">
      <c r="C15" s="120"/>
      <c r="D15" s="120"/>
      <c r="E15" s="219"/>
      <c r="F15" s="219"/>
      <c r="G15" s="219"/>
      <c r="H15" s="219"/>
      <c r="I15" s="219"/>
      <c r="J15" s="219"/>
      <c r="K15" s="120"/>
    </row>
    <row r="16" spans="2:11" ht="17.25" customHeight="1" thickBot="1">
      <c r="B16">
        <v>2</v>
      </c>
      <c r="C16" s="120" t="s">
        <v>18</v>
      </c>
      <c r="D16" s="120"/>
      <c r="E16" s="1102"/>
      <c r="F16" s="1102"/>
      <c r="G16" s="1102"/>
      <c r="H16" s="1102"/>
      <c r="I16" s="1102"/>
      <c r="J16" s="1102"/>
      <c r="K16" s="120"/>
    </row>
    <row r="17" spans="2:11" ht="17.25" customHeight="1">
      <c r="C17" s="120"/>
      <c r="D17" s="120"/>
      <c r="E17" s="120"/>
      <c r="F17" s="120"/>
      <c r="G17" s="120"/>
      <c r="H17" s="120"/>
      <c r="I17" s="120"/>
      <c r="J17" s="120"/>
      <c r="K17" s="120"/>
    </row>
    <row r="18" spans="2:11" ht="17.25" customHeight="1" thickBot="1">
      <c r="B18">
        <v>3</v>
      </c>
      <c r="C18" s="120" t="s">
        <v>19</v>
      </c>
      <c r="D18" s="120"/>
      <c r="E18" s="1102"/>
      <c r="F18" s="1102"/>
      <c r="G18" s="1102"/>
      <c r="H18" s="1102"/>
      <c r="I18" s="1102"/>
      <c r="J18" s="1102"/>
      <c r="K18" s="120"/>
    </row>
    <row r="19" spans="2:11" ht="17.25" customHeight="1">
      <c r="C19" s="120"/>
      <c r="D19" s="120"/>
      <c r="E19" s="120"/>
      <c r="F19" s="120"/>
      <c r="G19" s="120"/>
      <c r="H19" s="120"/>
      <c r="I19" s="120"/>
      <c r="J19" s="120"/>
      <c r="K19" s="120"/>
    </row>
    <row r="20" spans="2:11" ht="17.25" customHeight="1">
      <c r="B20">
        <v>4</v>
      </c>
      <c r="C20" t="s">
        <v>20</v>
      </c>
    </row>
    <row r="21" spans="2:11" ht="17.25" customHeight="1"/>
    <row r="22" spans="2:11" ht="17.25" customHeight="1" thickBot="1">
      <c r="B22" s="151"/>
      <c r="C22" s="152"/>
      <c r="D22" s="152"/>
      <c r="E22" s="152"/>
      <c r="F22" s="152"/>
      <c r="G22" s="152"/>
      <c r="H22" s="152"/>
      <c r="I22" s="152"/>
      <c r="J22" s="152"/>
      <c r="K22" s="153"/>
    </row>
    <row r="23" spans="2:11" ht="17.25" customHeight="1">
      <c r="B23" s="154"/>
      <c r="C23" s="155" t="s">
        <v>207</v>
      </c>
      <c r="D23" s="156"/>
      <c r="E23" s="157" t="s">
        <v>259</v>
      </c>
      <c r="F23" s="158"/>
      <c r="G23" s="155" t="s">
        <v>208</v>
      </c>
      <c r="H23" s="156"/>
      <c r="I23" s="156"/>
      <c r="J23" s="157" t="s">
        <v>260</v>
      </c>
      <c r="K23" s="159"/>
    </row>
    <row r="24" spans="2:11" ht="17.25" customHeight="1">
      <c r="B24" s="154"/>
      <c r="C24" s="160" t="s">
        <v>2</v>
      </c>
      <c r="D24" s="161"/>
      <c r="E24" s="162"/>
      <c r="F24" s="163"/>
      <c r="G24" s="164" t="s">
        <v>210</v>
      </c>
      <c r="H24" s="165"/>
      <c r="I24" s="166"/>
      <c r="J24" s="167"/>
      <c r="K24" s="159"/>
    </row>
    <row r="25" spans="2:11" ht="17.25" customHeight="1">
      <c r="B25" s="154"/>
      <c r="C25" s="168" t="s">
        <v>3</v>
      </c>
      <c r="D25" s="166"/>
      <c r="E25" s="169"/>
      <c r="F25" s="170"/>
      <c r="G25" s="171" t="s">
        <v>211</v>
      </c>
      <c r="H25" s="165"/>
      <c r="I25" s="166"/>
      <c r="J25" s="169"/>
      <c r="K25" s="159"/>
    </row>
    <row r="26" spans="2:11" ht="17.25" customHeight="1">
      <c r="B26" s="154"/>
      <c r="C26" s="172" t="s">
        <v>4</v>
      </c>
      <c r="D26" s="173"/>
      <c r="E26" s="174"/>
      <c r="F26" s="170"/>
      <c r="G26" s="223" t="s">
        <v>244</v>
      </c>
      <c r="H26" s="224"/>
      <c r="I26" s="176"/>
      <c r="J26" s="174"/>
      <c r="K26" s="159"/>
    </row>
    <row r="27" spans="2:11" ht="17.25" customHeight="1">
      <c r="B27" s="154"/>
      <c r="C27" s="223" t="s">
        <v>263</v>
      </c>
      <c r="D27" s="176"/>
      <c r="E27" s="174"/>
      <c r="F27" s="170"/>
      <c r="G27" s="1120" t="s">
        <v>264</v>
      </c>
      <c r="H27" s="225" t="s">
        <v>10</v>
      </c>
      <c r="I27" s="179"/>
      <c r="J27" s="180"/>
      <c r="K27" s="159"/>
    </row>
    <row r="28" spans="2:11" ht="17.25" customHeight="1">
      <c r="B28" s="154"/>
      <c r="C28" s="172"/>
      <c r="D28" s="176"/>
      <c r="E28" s="174"/>
      <c r="F28" s="170"/>
      <c r="G28" s="1120"/>
      <c r="H28" s="217" t="s">
        <v>5</v>
      </c>
      <c r="I28" s="177" t="s">
        <v>11</v>
      </c>
      <c r="J28" s="178"/>
      <c r="K28" s="159"/>
    </row>
    <row r="29" spans="2:11" ht="17.25" customHeight="1">
      <c r="B29" s="154"/>
      <c r="C29" s="172"/>
      <c r="D29" s="176"/>
      <c r="E29" s="174"/>
      <c r="F29" s="170"/>
      <c r="G29" s="1120"/>
      <c r="H29" s="218"/>
      <c r="I29" s="179" t="s">
        <v>12</v>
      </c>
      <c r="J29" s="180"/>
      <c r="K29" s="159"/>
    </row>
    <row r="30" spans="2:11" ht="17.25" customHeight="1">
      <c r="B30" s="154"/>
      <c r="C30" s="172"/>
      <c r="D30" s="176"/>
      <c r="E30" s="174"/>
      <c r="F30" s="170"/>
      <c r="G30" s="1120"/>
      <c r="H30" s="175" t="s">
        <v>212</v>
      </c>
      <c r="I30" s="181"/>
      <c r="J30" s="182"/>
      <c r="K30" s="159"/>
    </row>
    <row r="31" spans="2:11">
      <c r="B31" s="154"/>
      <c r="C31" s="170"/>
      <c r="D31" s="184"/>
      <c r="E31" s="167"/>
      <c r="F31" s="170"/>
      <c r="G31" s="1121"/>
      <c r="H31" s="183" t="s">
        <v>6</v>
      </c>
      <c r="I31" s="181"/>
      <c r="J31" s="182"/>
      <c r="K31" s="159"/>
    </row>
    <row r="32" spans="2:11" ht="14.25" thickBot="1">
      <c r="B32" s="154"/>
      <c r="C32" s="1113" t="s">
        <v>7</v>
      </c>
      <c r="D32" s="1114"/>
      <c r="E32" s="185"/>
      <c r="F32" s="158"/>
      <c r="G32" s="1113" t="s">
        <v>22</v>
      </c>
      <c r="H32" s="1115"/>
      <c r="I32" s="1114"/>
      <c r="J32" s="186"/>
      <c r="K32" s="159"/>
    </row>
    <row r="33" spans="2:11" ht="14.25" thickBot="1">
      <c r="B33" s="154"/>
      <c r="C33" s="120"/>
      <c r="D33" s="120"/>
      <c r="E33" s="120"/>
      <c r="F33" s="120"/>
      <c r="G33" s="120"/>
      <c r="H33" s="120"/>
      <c r="I33" s="120"/>
      <c r="J33" s="120"/>
      <c r="K33" s="159"/>
    </row>
    <row r="34" spans="2:11">
      <c r="B34" s="154"/>
      <c r="C34" s="124" t="s">
        <v>23</v>
      </c>
      <c r="D34" s="125"/>
      <c r="E34" s="187"/>
      <c r="F34" s="188"/>
      <c r="G34" s="125" t="s">
        <v>216</v>
      </c>
      <c r="H34" s="125"/>
      <c r="I34" s="125"/>
      <c r="J34" s="187"/>
      <c r="K34" s="159"/>
    </row>
    <row r="35" spans="2:11">
      <c r="B35" s="154"/>
      <c r="C35" s="190"/>
      <c r="D35" s="191"/>
      <c r="E35" s="192"/>
      <c r="F35" s="188"/>
      <c r="G35" s="1116"/>
      <c r="H35" s="1116"/>
      <c r="I35" s="1117"/>
      <c r="J35" s="193"/>
      <c r="K35" s="159"/>
    </row>
    <row r="36" spans="2:11">
      <c r="B36" s="154"/>
      <c r="C36" s="194"/>
      <c r="D36" s="195"/>
      <c r="E36" s="196"/>
      <c r="F36" s="188"/>
      <c r="G36" s="1116"/>
      <c r="H36" s="1116"/>
      <c r="I36" s="1117"/>
      <c r="J36" s="193"/>
      <c r="K36" s="159"/>
    </row>
    <row r="37" spans="2:11">
      <c r="B37" s="154"/>
      <c r="C37" s="194"/>
      <c r="D37" s="195"/>
      <c r="E37" s="196"/>
      <c r="F37" s="188"/>
      <c r="G37" s="1116"/>
      <c r="H37" s="1116"/>
      <c r="I37" s="1117"/>
      <c r="J37" s="193"/>
      <c r="K37" s="159"/>
    </row>
    <row r="38" spans="2:11">
      <c r="B38" s="154"/>
      <c r="C38" s="194"/>
      <c r="D38" s="195"/>
      <c r="E38" s="196"/>
      <c r="F38" s="188"/>
      <c r="G38" s="1118"/>
      <c r="H38" s="1118"/>
      <c r="I38" s="1119"/>
      <c r="J38" s="193"/>
      <c r="K38" s="159"/>
    </row>
    <row r="39" spans="2:11" ht="14.25" thickBot="1">
      <c r="B39" s="154"/>
      <c r="C39" s="197"/>
      <c r="D39" s="198" t="s">
        <v>24</v>
      </c>
      <c r="E39" s="199"/>
      <c r="F39" s="188"/>
      <c r="G39" s="1102" t="s">
        <v>22</v>
      </c>
      <c r="H39" s="1102"/>
      <c r="I39" s="1103"/>
      <c r="J39" s="200"/>
      <c r="K39" s="159"/>
    </row>
    <row r="40" spans="2:11">
      <c r="B40" s="154"/>
      <c r="C40" s="201"/>
      <c r="D40" s="201"/>
      <c r="E40" s="201"/>
      <c r="F40" s="120"/>
      <c r="G40" s="219"/>
      <c r="H40" s="219"/>
      <c r="I40" s="219"/>
      <c r="J40" s="219"/>
      <c r="K40" s="159"/>
    </row>
    <row r="41" spans="2:11" ht="14.25" thickBot="1">
      <c r="B41" s="154"/>
      <c r="C41" s="201" t="s">
        <v>25</v>
      </c>
      <c r="D41" s="201"/>
      <c r="E41" s="201"/>
      <c r="F41" s="120"/>
      <c r="G41" s="219"/>
      <c r="H41" s="219"/>
      <c r="I41" s="219"/>
      <c r="J41" s="219"/>
      <c r="K41" s="159"/>
    </row>
    <row r="42" spans="2:11">
      <c r="B42" s="154"/>
      <c r="C42" s="1124"/>
      <c r="D42" s="1125"/>
      <c r="E42" s="1125"/>
      <c r="F42" s="1125"/>
      <c r="G42" s="1125"/>
      <c r="H42" s="1125"/>
      <c r="I42" s="1125"/>
      <c r="J42" s="1126"/>
      <c r="K42" s="159"/>
    </row>
    <row r="43" spans="2:11">
      <c r="B43" s="154"/>
      <c r="C43" s="1127"/>
      <c r="D43" s="1128"/>
      <c r="E43" s="1128"/>
      <c r="F43" s="1128"/>
      <c r="G43" s="1128"/>
      <c r="H43" s="1128"/>
      <c r="I43" s="1128"/>
      <c r="J43" s="1129"/>
      <c r="K43" s="159"/>
    </row>
    <row r="44" spans="2:11">
      <c r="B44" s="154"/>
      <c r="C44" s="1127"/>
      <c r="D44" s="1128"/>
      <c r="E44" s="1128"/>
      <c r="F44" s="1128"/>
      <c r="G44" s="1128"/>
      <c r="H44" s="1128"/>
      <c r="I44" s="1128"/>
      <c r="J44" s="1129"/>
      <c r="K44" s="159"/>
    </row>
    <row r="45" spans="2:11">
      <c r="B45" s="154"/>
      <c r="C45" s="1127"/>
      <c r="D45" s="1128"/>
      <c r="E45" s="1128"/>
      <c r="F45" s="1128"/>
      <c r="G45" s="1128"/>
      <c r="H45" s="1128"/>
      <c r="I45" s="1128"/>
      <c r="J45" s="1129"/>
      <c r="K45" s="159"/>
    </row>
    <row r="46" spans="2:11">
      <c r="B46" s="154"/>
      <c r="C46" s="1127"/>
      <c r="D46" s="1128"/>
      <c r="E46" s="1128"/>
      <c r="F46" s="1128"/>
      <c r="G46" s="1128"/>
      <c r="H46" s="1128"/>
      <c r="I46" s="1128"/>
      <c r="J46" s="1129"/>
      <c r="K46" s="159"/>
    </row>
    <row r="47" spans="2:11">
      <c r="B47" s="154"/>
      <c r="C47" s="1127"/>
      <c r="D47" s="1128"/>
      <c r="E47" s="1128"/>
      <c r="F47" s="1128"/>
      <c r="G47" s="1128"/>
      <c r="H47" s="1128"/>
      <c r="I47" s="1128"/>
      <c r="J47" s="1129"/>
      <c r="K47" s="159"/>
    </row>
    <row r="48" spans="2:11">
      <c r="B48" s="154"/>
      <c r="C48" s="1127"/>
      <c r="D48" s="1128"/>
      <c r="E48" s="1128"/>
      <c r="F48" s="1128"/>
      <c r="G48" s="1128"/>
      <c r="H48" s="1128"/>
      <c r="I48" s="1128"/>
      <c r="J48" s="1129"/>
      <c r="K48" s="159"/>
    </row>
    <row r="49" spans="2:11" ht="14.25" thickBot="1">
      <c r="B49" s="154"/>
      <c r="C49" s="1130"/>
      <c r="D49" s="1131"/>
      <c r="E49" s="1131"/>
      <c r="F49" s="1131"/>
      <c r="G49" s="1131"/>
      <c r="H49" s="1131"/>
      <c r="I49" s="1131"/>
      <c r="J49" s="1132"/>
      <c r="K49" s="159"/>
    </row>
    <row r="50" spans="2:11">
      <c r="B50" s="202"/>
      <c r="C50" s="203"/>
      <c r="D50" s="203"/>
      <c r="E50" s="203"/>
      <c r="F50" s="203"/>
      <c r="G50" s="203"/>
      <c r="H50" s="203"/>
      <c r="I50" s="203"/>
      <c r="J50" s="203"/>
      <c r="K50" s="204"/>
    </row>
  </sheetData>
  <mergeCells count="14">
    <mergeCell ref="G27:G31"/>
    <mergeCell ref="B2:K2"/>
    <mergeCell ref="B12:K12"/>
    <mergeCell ref="E14:J14"/>
    <mergeCell ref="E16:J16"/>
    <mergeCell ref="E18:J18"/>
    <mergeCell ref="G39:I39"/>
    <mergeCell ref="C42:J49"/>
    <mergeCell ref="C32:D32"/>
    <mergeCell ref="G32:I32"/>
    <mergeCell ref="G35:I35"/>
    <mergeCell ref="G36:I36"/>
    <mergeCell ref="G37:I37"/>
    <mergeCell ref="G38:I38"/>
  </mergeCells>
  <phoneticPr fontId="2"/>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C384"/>
  <sheetViews>
    <sheetView showGridLines="0" view="pageBreakPreview" topLeftCell="A343" zoomScale="90" zoomScaleNormal="100" zoomScaleSheetLayoutView="90" workbookViewId="0">
      <selection activeCell="A2" sqref="A2:B2"/>
    </sheetView>
  </sheetViews>
  <sheetFormatPr defaultRowHeight="13.5"/>
  <cols>
    <col min="1" max="1" width="5" style="227" customWidth="1"/>
    <col min="2" max="2" width="8.625" style="227" customWidth="1"/>
    <col min="3" max="4" width="7.125" style="227" customWidth="1"/>
    <col min="5" max="5" width="8.125" style="227" customWidth="1"/>
    <col min="6" max="6" width="8.625" style="227" customWidth="1"/>
    <col min="7" max="7" width="3.625" style="227" customWidth="1"/>
    <col min="8" max="8" width="5.875" style="227" customWidth="1"/>
    <col min="9" max="13" width="8.625" style="227" customWidth="1"/>
    <col min="14" max="14" width="3.625" style="323" customWidth="1"/>
    <col min="15" max="15" width="14.375" style="227" customWidth="1"/>
    <col min="16" max="16" width="9" style="227"/>
    <col min="17" max="19" width="9.625" style="227" bestFit="1" customWidth="1"/>
    <col min="20" max="23" width="9" style="227"/>
    <col min="24" max="26" width="9" style="229"/>
    <col min="27" max="27" width="9" style="230"/>
    <col min="28" max="28" width="9" style="227"/>
    <col min="29" max="29" width="5.5" style="227" customWidth="1"/>
    <col min="30" max="256" width="9" style="227"/>
    <col min="257" max="257" width="5" style="227" customWidth="1"/>
    <col min="258" max="258" width="8.625" style="227" customWidth="1"/>
    <col min="259" max="260" width="7.125" style="227" customWidth="1"/>
    <col min="261" max="261" width="8.125" style="227" customWidth="1"/>
    <col min="262" max="262" width="8.625" style="227" customWidth="1"/>
    <col min="263" max="263" width="3.625" style="227" customWidth="1"/>
    <col min="264" max="264" width="5.875" style="227" customWidth="1"/>
    <col min="265" max="269" width="8.625" style="227" customWidth="1"/>
    <col min="270" max="270" width="3.625" style="227" customWidth="1"/>
    <col min="271" max="271" width="14.375" style="227" customWidth="1"/>
    <col min="272" max="272" width="9" style="227"/>
    <col min="273" max="275" width="9.625" style="227" bestFit="1" customWidth="1"/>
    <col min="276" max="284" width="9" style="227"/>
    <col min="285" max="285" width="5.5" style="227" customWidth="1"/>
    <col min="286" max="512" width="9" style="227"/>
    <col min="513" max="513" width="5" style="227" customWidth="1"/>
    <col min="514" max="514" width="8.625" style="227" customWidth="1"/>
    <col min="515" max="516" width="7.125" style="227" customWidth="1"/>
    <col min="517" max="517" width="8.125" style="227" customWidth="1"/>
    <col min="518" max="518" width="8.625" style="227" customWidth="1"/>
    <col min="519" max="519" width="3.625" style="227" customWidth="1"/>
    <col min="520" max="520" width="5.875" style="227" customWidth="1"/>
    <col min="521" max="525" width="8.625" style="227" customWidth="1"/>
    <col min="526" max="526" width="3.625" style="227" customWidth="1"/>
    <col min="527" max="527" width="14.375" style="227" customWidth="1"/>
    <col min="528" max="528" width="9" style="227"/>
    <col min="529" max="531" width="9.625" style="227" bestFit="1" customWidth="1"/>
    <col min="532" max="540" width="9" style="227"/>
    <col min="541" max="541" width="5.5" style="227" customWidth="1"/>
    <col min="542" max="768" width="9" style="227"/>
    <col min="769" max="769" width="5" style="227" customWidth="1"/>
    <col min="770" max="770" width="8.625" style="227" customWidth="1"/>
    <col min="771" max="772" width="7.125" style="227" customWidth="1"/>
    <col min="773" max="773" width="8.125" style="227" customWidth="1"/>
    <col min="774" max="774" width="8.625" style="227" customWidth="1"/>
    <col min="775" max="775" width="3.625" style="227" customWidth="1"/>
    <col min="776" max="776" width="5.875" style="227" customWidth="1"/>
    <col min="777" max="781" width="8.625" style="227" customWidth="1"/>
    <col min="782" max="782" width="3.625" style="227" customWidth="1"/>
    <col min="783" max="783" width="14.375" style="227" customWidth="1"/>
    <col min="784" max="784" width="9" style="227"/>
    <col min="785" max="787" width="9.625" style="227" bestFit="1" customWidth="1"/>
    <col min="788" max="796" width="9" style="227"/>
    <col min="797" max="797" width="5.5" style="227" customWidth="1"/>
    <col min="798" max="1024" width="9" style="227"/>
    <col min="1025" max="1025" width="5" style="227" customWidth="1"/>
    <col min="1026" max="1026" width="8.625" style="227" customWidth="1"/>
    <col min="1027" max="1028" width="7.125" style="227" customWidth="1"/>
    <col min="1029" max="1029" width="8.125" style="227" customWidth="1"/>
    <col min="1030" max="1030" width="8.625" style="227" customWidth="1"/>
    <col min="1031" max="1031" width="3.625" style="227" customWidth="1"/>
    <col min="1032" max="1032" width="5.875" style="227" customWidth="1"/>
    <col min="1033" max="1037" width="8.625" style="227" customWidth="1"/>
    <col min="1038" max="1038" width="3.625" style="227" customWidth="1"/>
    <col min="1039" max="1039" width="14.375" style="227" customWidth="1"/>
    <col min="1040" max="1040" width="9" style="227"/>
    <col min="1041" max="1043" width="9.625" style="227" bestFit="1" customWidth="1"/>
    <col min="1044" max="1052" width="9" style="227"/>
    <col min="1053" max="1053" width="5.5" style="227" customWidth="1"/>
    <col min="1054" max="1280" width="9" style="227"/>
    <col min="1281" max="1281" width="5" style="227" customWidth="1"/>
    <col min="1282" max="1282" width="8.625" style="227" customWidth="1"/>
    <col min="1283" max="1284" width="7.125" style="227" customWidth="1"/>
    <col min="1285" max="1285" width="8.125" style="227" customWidth="1"/>
    <col min="1286" max="1286" width="8.625" style="227" customWidth="1"/>
    <col min="1287" max="1287" width="3.625" style="227" customWidth="1"/>
    <col min="1288" max="1288" width="5.875" style="227" customWidth="1"/>
    <col min="1289" max="1293" width="8.625" style="227" customWidth="1"/>
    <col min="1294" max="1294" width="3.625" style="227" customWidth="1"/>
    <col min="1295" max="1295" width="14.375" style="227" customWidth="1"/>
    <col min="1296" max="1296" width="9" style="227"/>
    <col min="1297" max="1299" width="9.625" style="227" bestFit="1" customWidth="1"/>
    <col min="1300" max="1308" width="9" style="227"/>
    <col min="1309" max="1309" width="5.5" style="227" customWidth="1"/>
    <col min="1310" max="1536" width="9" style="227"/>
    <col min="1537" max="1537" width="5" style="227" customWidth="1"/>
    <col min="1538" max="1538" width="8.625" style="227" customWidth="1"/>
    <col min="1539" max="1540" width="7.125" style="227" customWidth="1"/>
    <col min="1541" max="1541" width="8.125" style="227" customWidth="1"/>
    <col min="1542" max="1542" width="8.625" style="227" customWidth="1"/>
    <col min="1543" max="1543" width="3.625" style="227" customWidth="1"/>
    <col min="1544" max="1544" width="5.875" style="227" customWidth="1"/>
    <col min="1545" max="1549" width="8.625" style="227" customWidth="1"/>
    <col min="1550" max="1550" width="3.625" style="227" customWidth="1"/>
    <col min="1551" max="1551" width="14.375" style="227" customWidth="1"/>
    <col min="1552" max="1552" width="9" style="227"/>
    <col min="1553" max="1555" width="9.625" style="227" bestFit="1" customWidth="1"/>
    <col min="1556" max="1564" width="9" style="227"/>
    <col min="1565" max="1565" width="5.5" style="227" customWidth="1"/>
    <col min="1566" max="1792" width="9" style="227"/>
    <col min="1793" max="1793" width="5" style="227" customWidth="1"/>
    <col min="1794" max="1794" width="8.625" style="227" customWidth="1"/>
    <col min="1795" max="1796" width="7.125" style="227" customWidth="1"/>
    <col min="1797" max="1797" width="8.125" style="227" customWidth="1"/>
    <col min="1798" max="1798" width="8.625" style="227" customWidth="1"/>
    <col min="1799" max="1799" width="3.625" style="227" customWidth="1"/>
    <col min="1800" max="1800" width="5.875" style="227" customWidth="1"/>
    <col min="1801" max="1805" width="8.625" style="227" customWidth="1"/>
    <col min="1806" max="1806" width="3.625" style="227" customWidth="1"/>
    <col min="1807" max="1807" width="14.375" style="227" customWidth="1"/>
    <col min="1808" max="1808" width="9" style="227"/>
    <col min="1809" max="1811" width="9.625" style="227" bestFit="1" customWidth="1"/>
    <col min="1812" max="1820" width="9" style="227"/>
    <col min="1821" max="1821" width="5.5" style="227" customWidth="1"/>
    <col min="1822" max="2048" width="9" style="227"/>
    <col min="2049" max="2049" width="5" style="227" customWidth="1"/>
    <col min="2050" max="2050" width="8.625" style="227" customWidth="1"/>
    <col min="2051" max="2052" width="7.125" style="227" customWidth="1"/>
    <col min="2053" max="2053" width="8.125" style="227" customWidth="1"/>
    <col min="2054" max="2054" width="8.625" style="227" customWidth="1"/>
    <col min="2055" max="2055" width="3.625" style="227" customWidth="1"/>
    <col min="2056" max="2056" width="5.875" style="227" customWidth="1"/>
    <col min="2057" max="2061" width="8.625" style="227" customWidth="1"/>
    <col min="2062" max="2062" width="3.625" style="227" customWidth="1"/>
    <col min="2063" max="2063" width="14.375" style="227" customWidth="1"/>
    <col min="2064" max="2064" width="9" style="227"/>
    <col min="2065" max="2067" width="9.625" style="227" bestFit="1" customWidth="1"/>
    <col min="2068" max="2076" width="9" style="227"/>
    <col min="2077" max="2077" width="5.5" style="227" customWidth="1"/>
    <col min="2078" max="2304" width="9" style="227"/>
    <col min="2305" max="2305" width="5" style="227" customWidth="1"/>
    <col min="2306" max="2306" width="8.625" style="227" customWidth="1"/>
    <col min="2307" max="2308" width="7.125" style="227" customWidth="1"/>
    <col min="2309" max="2309" width="8.125" style="227" customWidth="1"/>
    <col min="2310" max="2310" width="8.625" style="227" customWidth="1"/>
    <col min="2311" max="2311" width="3.625" style="227" customWidth="1"/>
    <col min="2312" max="2312" width="5.875" style="227" customWidth="1"/>
    <col min="2313" max="2317" width="8.625" style="227" customWidth="1"/>
    <col min="2318" max="2318" width="3.625" style="227" customWidth="1"/>
    <col min="2319" max="2319" width="14.375" style="227" customWidth="1"/>
    <col min="2320" max="2320" width="9" style="227"/>
    <col min="2321" max="2323" width="9.625" style="227" bestFit="1" customWidth="1"/>
    <col min="2324" max="2332" width="9" style="227"/>
    <col min="2333" max="2333" width="5.5" style="227" customWidth="1"/>
    <col min="2334" max="2560" width="9" style="227"/>
    <col min="2561" max="2561" width="5" style="227" customWidth="1"/>
    <col min="2562" max="2562" width="8.625" style="227" customWidth="1"/>
    <col min="2563" max="2564" width="7.125" style="227" customWidth="1"/>
    <col min="2565" max="2565" width="8.125" style="227" customWidth="1"/>
    <col min="2566" max="2566" width="8.625" style="227" customWidth="1"/>
    <col min="2567" max="2567" width="3.625" style="227" customWidth="1"/>
    <col min="2568" max="2568" width="5.875" style="227" customWidth="1"/>
    <col min="2569" max="2573" width="8.625" style="227" customWidth="1"/>
    <col min="2574" max="2574" width="3.625" style="227" customWidth="1"/>
    <col min="2575" max="2575" width="14.375" style="227" customWidth="1"/>
    <col min="2576" max="2576" width="9" style="227"/>
    <col min="2577" max="2579" width="9.625" style="227" bestFit="1" customWidth="1"/>
    <col min="2580" max="2588" width="9" style="227"/>
    <col min="2589" max="2589" width="5.5" style="227" customWidth="1"/>
    <col min="2590" max="2816" width="9" style="227"/>
    <col min="2817" max="2817" width="5" style="227" customWidth="1"/>
    <col min="2818" max="2818" width="8.625" style="227" customWidth="1"/>
    <col min="2819" max="2820" width="7.125" style="227" customWidth="1"/>
    <col min="2821" max="2821" width="8.125" style="227" customWidth="1"/>
    <col min="2822" max="2822" width="8.625" style="227" customWidth="1"/>
    <col min="2823" max="2823" width="3.625" style="227" customWidth="1"/>
    <col min="2824" max="2824" width="5.875" style="227" customWidth="1"/>
    <col min="2825" max="2829" width="8.625" style="227" customWidth="1"/>
    <col min="2830" max="2830" width="3.625" style="227" customWidth="1"/>
    <col min="2831" max="2831" width="14.375" style="227" customWidth="1"/>
    <col min="2832" max="2832" width="9" style="227"/>
    <col min="2833" max="2835" width="9.625" style="227" bestFit="1" customWidth="1"/>
    <col min="2836" max="2844" width="9" style="227"/>
    <col min="2845" max="2845" width="5.5" style="227" customWidth="1"/>
    <col min="2846" max="3072" width="9" style="227"/>
    <col min="3073" max="3073" width="5" style="227" customWidth="1"/>
    <col min="3074" max="3074" width="8.625" style="227" customWidth="1"/>
    <col min="3075" max="3076" width="7.125" style="227" customWidth="1"/>
    <col min="3077" max="3077" width="8.125" style="227" customWidth="1"/>
    <col min="3078" max="3078" width="8.625" style="227" customWidth="1"/>
    <col min="3079" max="3079" width="3.625" style="227" customWidth="1"/>
    <col min="3080" max="3080" width="5.875" style="227" customWidth="1"/>
    <col min="3081" max="3085" width="8.625" style="227" customWidth="1"/>
    <col min="3086" max="3086" width="3.625" style="227" customWidth="1"/>
    <col min="3087" max="3087" width="14.375" style="227" customWidth="1"/>
    <col min="3088" max="3088" width="9" style="227"/>
    <col min="3089" max="3091" width="9.625" style="227" bestFit="1" customWidth="1"/>
    <col min="3092" max="3100" width="9" style="227"/>
    <col min="3101" max="3101" width="5.5" style="227" customWidth="1"/>
    <col min="3102" max="3328" width="9" style="227"/>
    <col min="3329" max="3329" width="5" style="227" customWidth="1"/>
    <col min="3330" max="3330" width="8.625" style="227" customWidth="1"/>
    <col min="3331" max="3332" width="7.125" style="227" customWidth="1"/>
    <col min="3333" max="3333" width="8.125" style="227" customWidth="1"/>
    <col min="3334" max="3334" width="8.625" style="227" customWidth="1"/>
    <col min="3335" max="3335" width="3.625" style="227" customWidth="1"/>
    <col min="3336" max="3336" width="5.875" style="227" customWidth="1"/>
    <col min="3337" max="3341" width="8.625" style="227" customWidth="1"/>
    <col min="3342" max="3342" width="3.625" style="227" customWidth="1"/>
    <col min="3343" max="3343" width="14.375" style="227" customWidth="1"/>
    <col min="3344" max="3344" width="9" style="227"/>
    <col min="3345" max="3347" width="9.625" style="227" bestFit="1" customWidth="1"/>
    <col min="3348" max="3356" width="9" style="227"/>
    <col min="3357" max="3357" width="5.5" style="227" customWidth="1"/>
    <col min="3358" max="3584" width="9" style="227"/>
    <col min="3585" max="3585" width="5" style="227" customWidth="1"/>
    <col min="3586" max="3586" width="8.625" style="227" customWidth="1"/>
    <col min="3587" max="3588" width="7.125" style="227" customWidth="1"/>
    <col min="3589" max="3589" width="8.125" style="227" customWidth="1"/>
    <col min="3590" max="3590" width="8.625" style="227" customWidth="1"/>
    <col min="3591" max="3591" width="3.625" style="227" customWidth="1"/>
    <col min="3592" max="3592" width="5.875" style="227" customWidth="1"/>
    <col min="3593" max="3597" width="8.625" style="227" customWidth="1"/>
    <col min="3598" max="3598" width="3.625" style="227" customWidth="1"/>
    <col min="3599" max="3599" width="14.375" style="227" customWidth="1"/>
    <col min="3600" max="3600" width="9" style="227"/>
    <col min="3601" max="3603" width="9.625" style="227" bestFit="1" customWidth="1"/>
    <col min="3604" max="3612" width="9" style="227"/>
    <col min="3613" max="3613" width="5.5" style="227" customWidth="1"/>
    <col min="3614" max="3840" width="9" style="227"/>
    <col min="3841" max="3841" width="5" style="227" customWidth="1"/>
    <col min="3842" max="3842" width="8.625" style="227" customWidth="1"/>
    <col min="3843" max="3844" width="7.125" style="227" customWidth="1"/>
    <col min="3845" max="3845" width="8.125" style="227" customWidth="1"/>
    <col min="3846" max="3846" width="8.625" style="227" customWidth="1"/>
    <col min="3847" max="3847" width="3.625" style="227" customWidth="1"/>
    <col min="3848" max="3848" width="5.875" style="227" customWidth="1"/>
    <col min="3849" max="3853" width="8.625" style="227" customWidth="1"/>
    <col min="3854" max="3854" width="3.625" style="227" customWidth="1"/>
    <col min="3855" max="3855" width="14.375" style="227" customWidth="1"/>
    <col min="3856" max="3856" width="9" style="227"/>
    <col min="3857" max="3859" width="9.625" style="227" bestFit="1" customWidth="1"/>
    <col min="3860" max="3868" width="9" style="227"/>
    <col min="3869" max="3869" width="5.5" style="227" customWidth="1"/>
    <col min="3870" max="4096" width="9" style="227"/>
    <col min="4097" max="4097" width="5" style="227" customWidth="1"/>
    <col min="4098" max="4098" width="8.625" style="227" customWidth="1"/>
    <col min="4099" max="4100" width="7.125" style="227" customWidth="1"/>
    <col min="4101" max="4101" width="8.125" style="227" customWidth="1"/>
    <col min="4102" max="4102" width="8.625" style="227" customWidth="1"/>
    <col min="4103" max="4103" width="3.625" style="227" customWidth="1"/>
    <col min="4104" max="4104" width="5.875" style="227" customWidth="1"/>
    <col min="4105" max="4109" width="8.625" style="227" customWidth="1"/>
    <col min="4110" max="4110" width="3.625" style="227" customWidth="1"/>
    <col min="4111" max="4111" width="14.375" style="227" customWidth="1"/>
    <col min="4112" max="4112" width="9" style="227"/>
    <col min="4113" max="4115" width="9.625" style="227" bestFit="1" customWidth="1"/>
    <col min="4116" max="4124" width="9" style="227"/>
    <col min="4125" max="4125" width="5.5" style="227" customWidth="1"/>
    <col min="4126" max="4352" width="9" style="227"/>
    <col min="4353" max="4353" width="5" style="227" customWidth="1"/>
    <col min="4354" max="4354" width="8.625" style="227" customWidth="1"/>
    <col min="4355" max="4356" width="7.125" style="227" customWidth="1"/>
    <col min="4357" max="4357" width="8.125" style="227" customWidth="1"/>
    <col min="4358" max="4358" width="8.625" style="227" customWidth="1"/>
    <col min="4359" max="4359" width="3.625" style="227" customWidth="1"/>
    <col min="4360" max="4360" width="5.875" style="227" customWidth="1"/>
    <col min="4361" max="4365" width="8.625" style="227" customWidth="1"/>
    <col min="4366" max="4366" width="3.625" style="227" customWidth="1"/>
    <col min="4367" max="4367" width="14.375" style="227" customWidth="1"/>
    <col min="4368" max="4368" width="9" style="227"/>
    <col min="4369" max="4371" width="9.625" style="227" bestFit="1" customWidth="1"/>
    <col min="4372" max="4380" width="9" style="227"/>
    <col min="4381" max="4381" width="5.5" style="227" customWidth="1"/>
    <col min="4382" max="4608" width="9" style="227"/>
    <col min="4609" max="4609" width="5" style="227" customWidth="1"/>
    <col min="4610" max="4610" width="8.625" style="227" customWidth="1"/>
    <col min="4611" max="4612" width="7.125" style="227" customWidth="1"/>
    <col min="4613" max="4613" width="8.125" style="227" customWidth="1"/>
    <col min="4614" max="4614" width="8.625" style="227" customWidth="1"/>
    <col min="4615" max="4615" width="3.625" style="227" customWidth="1"/>
    <col min="4616" max="4616" width="5.875" style="227" customWidth="1"/>
    <col min="4617" max="4621" width="8.625" style="227" customWidth="1"/>
    <col min="4622" max="4622" width="3.625" style="227" customWidth="1"/>
    <col min="4623" max="4623" width="14.375" style="227" customWidth="1"/>
    <col min="4624" max="4624" width="9" style="227"/>
    <col min="4625" max="4627" width="9.625" style="227" bestFit="1" customWidth="1"/>
    <col min="4628" max="4636" width="9" style="227"/>
    <col min="4637" max="4637" width="5.5" style="227" customWidth="1"/>
    <col min="4638" max="4864" width="9" style="227"/>
    <col min="4865" max="4865" width="5" style="227" customWidth="1"/>
    <col min="4866" max="4866" width="8.625" style="227" customWidth="1"/>
    <col min="4867" max="4868" width="7.125" style="227" customWidth="1"/>
    <col min="4869" max="4869" width="8.125" style="227" customWidth="1"/>
    <col min="4870" max="4870" width="8.625" style="227" customWidth="1"/>
    <col min="4871" max="4871" width="3.625" style="227" customWidth="1"/>
    <col min="4872" max="4872" width="5.875" style="227" customWidth="1"/>
    <col min="4873" max="4877" width="8.625" style="227" customWidth="1"/>
    <col min="4878" max="4878" width="3.625" style="227" customWidth="1"/>
    <col min="4879" max="4879" width="14.375" style="227" customWidth="1"/>
    <col min="4880" max="4880" width="9" style="227"/>
    <col min="4881" max="4883" width="9.625" style="227" bestFit="1" customWidth="1"/>
    <col min="4884" max="4892" width="9" style="227"/>
    <col min="4893" max="4893" width="5.5" style="227" customWidth="1"/>
    <col min="4894" max="5120" width="9" style="227"/>
    <col min="5121" max="5121" width="5" style="227" customWidth="1"/>
    <col min="5122" max="5122" width="8.625" style="227" customWidth="1"/>
    <col min="5123" max="5124" width="7.125" style="227" customWidth="1"/>
    <col min="5125" max="5125" width="8.125" style="227" customWidth="1"/>
    <col min="5126" max="5126" width="8.625" style="227" customWidth="1"/>
    <col min="5127" max="5127" width="3.625" style="227" customWidth="1"/>
    <col min="5128" max="5128" width="5.875" style="227" customWidth="1"/>
    <col min="5129" max="5133" width="8.625" style="227" customWidth="1"/>
    <col min="5134" max="5134" width="3.625" style="227" customWidth="1"/>
    <col min="5135" max="5135" width="14.375" style="227" customWidth="1"/>
    <col min="5136" max="5136" width="9" style="227"/>
    <col min="5137" max="5139" width="9.625" style="227" bestFit="1" customWidth="1"/>
    <col min="5140" max="5148" width="9" style="227"/>
    <col min="5149" max="5149" width="5.5" style="227" customWidth="1"/>
    <col min="5150" max="5376" width="9" style="227"/>
    <col min="5377" max="5377" width="5" style="227" customWidth="1"/>
    <col min="5378" max="5378" width="8.625" style="227" customWidth="1"/>
    <col min="5379" max="5380" width="7.125" style="227" customWidth="1"/>
    <col min="5381" max="5381" width="8.125" style="227" customWidth="1"/>
    <col min="5382" max="5382" width="8.625" style="227" customWidth="1"/>
    <col min="5383" max="5383" width="3.625" style="227" customWidth="1"/>
    <col min="5384" max="5384" width="5.875" style="227" customWidth="1"/>
    <col min="5385" max="5389" width="8.625" style="227" customWidth="1"/>
    <col min="5390" max="5390" width="3.625" style="227" customWidth="1"/>
    <col min="5391" max="5391" width="14.375" style="227" customWidth="1"/>
    <col min="5392" max="5392" width="9" style="227"/>
    <col min="5393" max="5395" width="9.625" style="227" bestFit="1" customWidth="1"/>
    <col min="5396" max="5404" width="9" style="227"/>
    <col min="5405" max="5405" width="5.5" style="227" customWidth="1"/>
    <col min="5406" max="5632" width="9" style="227"/>
    <col min="5633" max="5633" width="5" style="227" customWidth="1"/>
    <col min="5634" max="5634" width="8.625" style="227" customWidth="1"/>
    <col min="5635" max="5636" width="7.125" style="227" customWidth="1"/>
    <col min="5637" max="5637" width="8.125" style="227" customWidth="1"/>
    <col min="5638" max="5638" width="8.625" style="227" customWidth="1"/>
    <col min="5639" max="5639" width="3.625" style="227" customWidth="1"/>
    <col min="5640" max="5640" width="5.875" style="227" customWidth="1"/>
    <col min="5641" max="5645" width="8.625" style="227" customWidth="1"/>
    <col min="5646" max="5646" width="3.625" style="227" customWidth="1"/>
    <col min="5647" max="5647" width="14.375" style="227" customWidth="1"/>
    <col min="5648" max="5648" width="9" style="227"/>
    <col min="5649" max="5651" width="9.625" style="227" bestFit="1" customWidth="1"/>
    <col min="5652" max="5660" width="9" style="227"/>
    <col min="5661" max="5661" width="5.5" style="227" customWidth="1"/>
    <col min="5662" max="5888" width="9" style="227"/>
    <col min="5889" max="5889" width="5" style="227" customWidth="1"/>
    <col min="5890" max="5890" width="8.625" style="227" customWidth="1"/>
    <col min="5891" max="5892" width="7.125" style="227" customWidth="1"/>
    <col min="5893" max="5893" width="8.125" style="227" customWidth="1"/>
    <col min="5894" max="5894" width="8.625" style="227" customWidth="1"/>
    <col min="5895" max="5895" width="3.625" style="227" customWidth="1"/>
    <col min="5896" max="5896" width="5.875" style="227" customWidth="1"/>
    <col min="5897" max="5901" width="8.625" style="227" customWidth="1"/>
    <col min="5902" max="5902" width="3.625" style="227" customWidth="1"/>
    <col min="5903" max="5903" width="14.375" style="227" customWidth="1"/>
    <col min="5904" max="5904" width="9" style="227"/>
    <col min="5905" max="5907" width="9.625" style="227" bestFit="1" customWidth="1"/>
    <col min="5908" max="5916" width="9" style="227"/>
    <col min="5917" max="5917" width="5.5" style="227" customWidth="1"/>
    <col min="5918" max="6144" width="9" style="227"/>
    <col min="6145" max="6145" width="5" style="227" customWidth="1"/>
    <col min="6146" max="6146" width="8.625" style="227" customWidth="1"/>
    <col min="6147" max="6148" width="7.125" style="227" customWidth="1"/>
    <col min="6149" max="6149" width="8.125" style="227" customWidth="1"/>
    <col min="6150" max="6150" width="8.625" style="227" customWidth="1"/>
    <col min="6151" max="6151" width="3.625" style="227" customWidth="1"/>
    <col min="6152" max="6152" width="5.875" style="227" customWidth="1"/>
    <col min="6153" max="6157" width="8.625" style="227" customWidth="1"/>
    <col min="6158" max="6158" width="3.625" style="227" customWidth="1"/>
    <col min="6159" max="6159" width="14.375" style="227" customWidth="1"/>
    <col min="6160" max="6160" width="9" style="227"/>
    <col min="6161" max="6163" width="9.625" style="227" bestFit="1" customWidth="1"/>
    <col min="6164" max="6172" width="9" style="227"/>
    <col min="6173" max="6173" width="5.5" style="227" customWidth="1"/>
    <col min="6174" max="6400" width="9" style="227"/>
    <col min="6401" max="6401" width="5" style="227" customWidth="1"/>
    <col min="6402" max="6402" width="8.625" style="227" customWidth="1"/>
    <col min="6403" max="6404" width="7.125" style="227" customWidth="1"/>
    <col min="6405" max="6405" width="8.125" style="227" customWidth="1"/>
    <col min="6406" max="6406" width="8.625" style="227" customWidth="1"/>
    <col min="6407" max="6407" width="3.625" style="227" customWidth="1"/>
    <col min="6408" max="6408" width="5.875" style="227" customWidth="1"/>
    <col min="6409" max="6413" width="8.625" style="227" customWidth="1"/>
    <col min="6414" max="6414" width="3.625" style="227" customWidth="1"/>
    <col min="6415" max="6415" width="14.375" style="227" customWidth="1"/>
    <col min="6416" max="6416" width="9" style="227"/>
    <col min="6417" max="6419" width="9.625" style="227" bestFit="1" customWidth="1"/>
    <col min="6420" max="6428" width="9" style="227"/>
    <col min="6429" max="6429" width="5.5" style="227" customWidth="1"/>
    <col min="6430" max="6656" width="9" style="227"/>
    <col min="6657" max="6657" width="5" style="227" customWidth="1"/>
    <col min="6658" max="6658" width="8.625" style="227" customWidth="1"/>
    <col min="6659" max="6660" width="7.125" style="227" customWidth="1"/>
    <col min="6661" max="6661" width="8.125" style="227" customWidth="1"/>
    <col min="6662" max="6662" width="8.625" style="227" customWidth="1"/>
    <col min="6663" max="6663" width="3.625" style="227" customWidth="1"/>
    <col min="6664" max="6664" width="5.875" style="227" customWidth="1"/>
    <col min="6665" max="6669" width="8.625" style="227" customWidth="1"/>
    <col min="6670" max="6670" width="3.625" style="227" customWidth="1"/>
    <col min="6671" max="6671" width="14.375" style="227" customWidth="1"/>
    <col min="6672" max="6672" width="9" style="227"/>
    <col min="6673" max="6675" width="9.625" style="227" bestFit="1" customWidth="1"/>
    <col min="6676" max="6684" width="9" style="227"/>
    <col min="6685" max="6685" width="5.5" style="227" customWidth="1"/>
    <col min="6686" max="6912" width="9" style="227"/>
    <col min="6913" max="6913" width="5" style="227" customWidth="1"/>
    <col min="6914" max="6914" width="8.625" style="227" customWidth="1"/>
    <col min="6915" max="6916" width="7.125" style="227" customWidth="1"/>
    <col min="6917" max="6917" width="8.125" style="227" customWidth="1"/>
    <col min="6918" max="6918" width="8.625" style="227" customWidth="1"/>
    <col min="6919" max="6919" width="3.625" style="227" customWidth="1"/>
    <col min="6920" max="6920" width="5.875" style="227" customWidth="1"/>
    <col min="6921" max="6925" width="8.625" style="227" customWidth="1"/>
    <col min="6926" max="6926" width="3.625" style="227" customWidth="1"/>
    <col min="6927" max="6927" width="14.375" style="227" customWidth="1"/>
    <col min="6928" max="6928" width="9" style="227"/>
    <col min="6929" max="6931" width="9.625" style="227" bestFit="1" customWidth="1"/>
    <col min="6932" max="6940" width="9" style="227"/>
    <col min="6941" max="6941" width="5.5" style="227" customWidth="1"/>
    <col min="6942" max="7168" width="9" style="227"/>
    <col min="7169" max="7169" width="5" style="227" customWidth="1"/>
    <col min="7170" max="7170" width="8.625" style="227" customWidth="1"/>
    <col min="7171" max="7172" width="7.125" style="227" customWidth="1"/>
    <col min="7173" max="7173" width="8.125" style="227" customWidth="1"/>
    <col min="7174" max="7174" width="8.625" style="227" customWidth="1"/>
    <col min="7175" max="7175" width="3.625" style="227" customWidth="1"/>
    <col min="7176" max="7176" width="5.875" style="227" customWidth="1"/>
    <col min="7177" max="7181" width="8.625" style="227" customWidth="1"/>
    <col min="7182" max="7182" width="3.625" style="227" customWidth="1"/>
    <col min="7183" max="7183" width="14.375" style="227" customWidth="1"/>
    <col min="7184" max="7184" width="9" style="227"/>
    <col min="7185" max="7187" width="9.625" style="227" bestFit="1" customWidth="1"/>
    <col min="7188" max="7196" width="9" style="227"/>
    <col min="7197" max="7197" width="5.5" style="227" customWidth="1"/>
    <col min="7198" max="7424" width="9" style="227"/>
    <col min="7425" max="7425" width="5" style="227" customWidth="1"/>
    <col min="7426" max="7426" width="8.625" style="227" customWidth="1"/>
    <col min="7427" max="7428" width="7.125" style="227" customWidth="1"/>
    <col min="7429" max="7429" width="8.125" style="227" customWidth="1"/>
    <col min="7430" max="7430" width="8.625" style="227" customWidth="1"/>
    <col min="7431" max="7431" width="3.625" style="227" customWidth="1"/>
    <col min="7432" max="7432" width="5.875" style="227" customWidth="1"/>
    <col min="7433" max="7437" width="8.625" style="227" customWidth="1"/>
    <col min="7438" max="7438" width="3.625" style="227" customWidth="1"/>
    <col min="7439" max="7439" width="14.375" style="227" customWidth="1"/>
    <col min="7440" max="7440" width="9" style="227"/>
    <col min="7441" max="7443" width="9.625" style="227" bestFit="1" customWidth="1"/>
    <col min="7444" max="7452" width="9" style="227"/>
    <col min="7453" max="7453" width="5.5" style="227" customWidth="1"/>
    <col min="7454" max="7680" width="9" style="227"/>
    <col min="7681" max="7681" width="5" style="227" customWidth="1"/>
    <col min="7682" max="7682" width="8.625" style="227" customWidth="1"/>
    <col min="7683" max="7684" width="7.125" style="227" customWidth="1"/>
    <col min="7685" max="7685" width="8.125" style="227" customWidth="1"/>
    <col min="7686" max="7686" width="8.625" style="227" customWidth="1"/>
    <col min="7687" max="7687" width="3.625" style="227" customWidth="1"/>
    <col min="7688" max="7688" width="5.875" style="227" customWidth="1"/>
    <col min="7689" max="7693" width="8.625" style="227" customWidth="1"/>
    <col min="7694" max="7694" width="3.625" style="227" customWidth="1"/>
    <col min="7695" max="7695" width="14.375" style="227" customWidth="1"/>
    <col min="7696" max="7696" width="9" style="227"/>
    <col min="7697" max="7699" width="9.625" style="227" bestFit="1" customWidth="1"/>
    <col min="7700" max="7708" width="9" style="227"/>
    <col min="7709" max="7709" width="5.5" style="227" customWidth="1"/>
    <col min="7710" max="7936" width="9" style="227"/>
    <col min="7937" max="7937" width="5" style="227" customWidth="1"/>
    <col min="7938" max="7938" width="8.625" style="227" customWidth="1"/>
    <col min="7939" max="7940" width="7.125" style="227" customWidth="1"/>
    <col min="7941" max="7941" width="8.125" style="227" customWidth="1"/>
    <col min="7942" max="7942" width="8.625" style="227" customWidth="1"/>
    <col min="7943" max="7943" width="3.625" style="227" customWidth="1"/>
    <col min="7944" max="7944" width="5.875" style="227" customWidth="1"/>
    <col min="7945" max="7949" width="8.625" style="227" customWidth="1"/>
    <col min="7950" max="7950" width="3.625" style="227" customWidth="1"/>
    <col min="7951" max="7951" width="14.375" style="227" customWidth="1"/>
    <col min="7952" max="7952" width="9" style="227"/>
    <col min="7953" max="7955" width="9.625" style="227" bestFit="1" customWidth="1"/>
    <col min="7956" max="7964" width="9" style="227"/>
    <col min="7965" max="7965" width="5.5" style="227" customWidth="1"/>
    <col min="7966" max="8192" width="9" style="227"/>
    <col min="8193" max="8193" width="5" style="227" customWidth="1"/>
    <col min="8194" max="8194" width="8.625" style="227" customWidth="1"/>
    <col min="8195" max="8196" width="7.125" style="227" customWidth="1"/>
    <col min="8197" max="8197" width="8.125" style="227" customWidth="1"/>
    <col min="8198" max="8198" width="8.625" style="227" customWidth="1"/>
    <col min="8199" max="8199" width="3.625" style="227" customWidth="1"/>
    <col min="8200" max="8200" width="5.875" style="227" customWidth="1"/>
    <col min="8201" max="8205" width="8.625" style="227" customWidth="1"/>
    <col min="8206" max="8206" width="3.625" style="227" customWidth="1"/>
    <col min="8207" max="8207" width="14.375" style="227" customWidth="1"/>
    <col min="8208" max="8208" width="9" style="227"/>
    <col min="8209" max="8211" width="9.625" style="227" bestFit="1" customWidth="1"/>
    <col min="8212" max="8220" width="9" style="227"/>
    <col min="8221" max="8221" width="5.5" style="227" customWidth="1"/>
    <col min="8222" max="8448" width="9" style="227"/>
    <col min="8449" max="8449" width="5" style="227" customWidth="1"/>
    <col min="8450" max="8450" width="8.625" style="227" customWidth="1"/>
    <col min="8451" max="8452" width="7.125" style="227" customWidth="1"/>
    <col min="8453" max="8453" width="8.125" style="227" customWidth="1"/>
    <col min="8454" max="8454" width="8.625" style="227" customWidth="1"/>
    <col min="8455" max="8455" width="3.625" style="227" customWidth="1"/>
    <col min="8456" max="8456" width="5.875" style="227" customWidth="1"/>
    <col min="8457" max="8461" width="8.625" style="227" customWidth="1"/>
    <col min="8462" max="8462" width="3.625" style="227" customWidth="1"/>
    <col min="8463" max="8463" width="14.375" style="227" customWidth="1"/>
    <col min="8464" max="8464" width="9" style="227"/>
    <col min="8465" max="8467" width="9.625" style="227" bestFit="1" customWidth="1"/>
    <col min="8468" max="8476" width="9" style="227"/>
    <col min="8477" max="8477" width="5.5" style="227" customWidth="1"/>
    <col min="8478" max="8704" width="9" style="227"/>
    <col min="8705" max="8705" width="5" style="227" customWidth="1"/>
    <col min="8706" max="8706" width="8.625" style="227" customWidth="1"/>
    <col min="8707" max="8708" width="7.125" style="227" customWidth="1"/>
    <col min="8709" max="8709" width="8.125" style="227" customWidth="1"/>
    <col min="8710" max="8710" width="8.625" style="227" customWidth="1"/>
    <col min="8711" max="8711" width="3.625" style="227" customWidth="1"/>
    <col min="8712" max="8712" width="5.875" style="227" customWidth="1"/>
    <col min="8713" max="8717" width="8.625" style="227" customWidth="1"/>
    <col min="8718" max="8718" width="3.625" style="227" customWidth="1"/>
    <col min="8719" max="8719" width="14.375" style="227" customWidth="1"/>
    <col min="8720" max="8720" width="9" style="227"/>
    <col min="8721" max="8723" width="9.625" style="227" bestFit="1" customWidth="1"/>
    <col min="8724" max="8732" width="9" style="227"/>
    <col min="8733" max="8733" width="5.5" style="227" customWidth="1"/>
    <col min="8734" max="8960" width="9" style="227"/>
    <col min="8961" max="8961" width="5" style="227" customWidth="1"/>
    <col min="8962" max="8962" width="8.625" style="227" customWidth="1"/>
    <col min="8963" max="8964" width="7.125" style="227" customWidth="1"/>
    <col min="8965" max="8965" width="8.125" style="227" customWidth="1"/>
    <col min="8966" max="8966" width="8.625" style="227" customWidth="1"/>
    <col min="8967" max="8967" width="3.625" style="227" customWidth="1"/>
    <col min="8968" max="8968" width="5.875" style="227" customWidth="1"/>
    <col min="8969" max="8973" width="8.625" style="227" customWidth="1"/>
    <col min="8974" max="8974" width="3.625" style="227" customWidth="1"/>
    <col min="8975" max="8975" width="14.375" style="227" customWidth="1"/>
    <col min="8976" max="8976" width="9" style="227"/>
    <col min="8977" max="8979" width="9.625" style="227" bestFit="1" customWidth="1"/>
    <col min="8980" max="8988" width="9" style="227"/>
    <col min="8989" max="8989" width="5.5" style="227" customWidth="1"/>
    <col min="8990" max="9216" width="9" style="227"/>
    <col min="9217" max="9217" width="5" style="227" customWidth="1"/>
    <col min="9218" max="9218" width="8.625" style="227" customWidth="1"/>
    <col min="9219" max="9220" width="7.125" style="227" customWidth="1"/>
    <col min="9221" max="9221" width="8.125" style="227" customWidth="1"/>
    <col min="9222" max="9222" width="8.625" style="227" customWidth="1"/>
    <col min="9223" max="9223" width="3.625" style="227" customWidth="1"/>
    <col min="9224" max="9224" width="5.875" style="227" customWidth="1"/>
    <col min="9225" max="9229" width="8.625" style="227" customWidth="1"/>
    <col min="9230" max="9230" width="3.625" style="227" customWidth="1"/>
    <col min="9231" max="9231" width="14.375" style="227" customWidth="1"/>
    <col min="9232" max="9232" width="9" style="227"/>
    <col min="9233" max="9235" width="9.625" style="227" bestFit="1" customWidth="1"/>
    <col min="9236" max="9244" width="9" style="227"/>
    <col min="9245" max="9245" width="5.5" style="227" customWidth="1"/>
    <col min="9246" max="9472" width="9" style="227"/>
    <col min="9473" max="9473" width="5" style="227" customWidth="1"/>
    <col min="9474" max="9474" width="8.625" style="227" customWidth="1"/>
    <col min="9475" max="9476" width="7.125" style="227" customWidth="1"/>
    <col min="9477" max="9477" width="8.125" style="227" customWidth="1"/>
    <col min="9478" max="9478" width="8.625" style="227" customWidth="1"/>
    <col min="9479" max="9479" width="3.625" style="227" customWidth="1"/>
    <col min="9480" max="9480" width="5.875" style="227" customWidth="1"/>
    <col min="9481" max="9485" width="8.625" style="227" customWidth="1"/>
    <col min="9486" max="9486" width="3.625" style="227" customWidth="1"/>
    <col min="9487" max="9487" width="14.375" style="227" customWidth="1"/>
    <col min="9488" max="9488" width="9" style="227"/>
    <col min="9489" max="9491" width="9.625" style="227" bestFit="1" customWidth="1"/>
    <col min="9492" max="9500" width="9" style="227"/>
    <col min="9501" max="9501" width="5.5" style="227" customWidth="1"/>
    <col min="9502" max="9728" width="9" style="227"/>
    <col min="9729" max="9729" width="5" style="227" customWidth="1"/>
    <col min="9730" max="9730" width="8.625" style="227" customWidth="1"/>
    <col min="9731" max="9732" width="7.125" style="227" customWidth="1"/>
    <col min="9733" max="9733" width="8.125" style="227" customWidth="1"/>
    <col min="9734" max="9734" width="8.625" style="227" customWidth="1"/>
    <col min="9735" max="9735" width="3.625" style="227" customWidth="1"/>
    <col min="9736" max="9736" width="5.875" style="227" customWidth="1"/>
    <col min="9737" max="9741" width="8.625" style="227" customWidth="1"/>
    <col min="9742" max="9742" width="3.625" style="227" customWidth="1"/>
    <col min="9743" max="9743" width="14.375" style="227" customWidth="1"/>
    <col min="9744" max="9744" width="9" style="227"/>
    <col min="9745" max="9747" width="9.625" style="227" bestFit="1" customWidth="1"/>
    <col min="9748" max="9756" width="9" style="227"/>
    <col min="9757" max="9757" width="5.5" style="227" customWidth="1"/>
    <col min="9758" max="9984" width="9" style="227"/>
    <col min="9985" max="9985" width="5" style="227" customWidth="1"/>
    <col min="9986" max="9986" width="8.625" style="227" customWidth="1"/>
    <col min="9987" max="9988" width="7.125" style="227" customWidth="1"/>
    <col min="9989" max="9989" width="8.125" style="227" customWidth="1"/>
    <col min="9990" max="9990" width="8.625" style="227" customWidth="1"/>
    <col min="9991" max="9991" width="3.625" style="227" customWidth="1"/>
    <col min="9992" max="9992" width="5.875" style="227" customWidth="1"/>
    <col min="9993" max="9997" width="8.625" style="227" customWidth="1"/>
    <col min="9998" max="9998" width="3.625" style="227" customWidth="1"/>
    <col min="9999" max="9999" width="14.375" style="227" customWidth="1"/>
    <col min="10000" max="10000" width="9" style="227"/>
    <col min="10001" max="10003" width="9.625" style="227" bestFit="1" customWidth="1"/>
    <col min="10004" max="10012" width="9" style="227"/>
    <col min="10013" max="10013" width="5.5" style="227" customWidth="1"/>
    <col min="10014" max="10240" width="9" style="227"/>
    <col min="10241" max="10241" width="5" style="227" customWidth="1"/>
    <col min="10242" max="10242" width="8.625" style="227" customWidth="1"/>
    <col min="10243" max="10244" width="7.125" style="227" customWidth="1"/>
    <col min="10245" max="10245" width="8.125" style="227" customWidth="1"/>
    <col min="10246" max="10246" width="8.625" style="227" customWidth="1"/>
    <col min="10247" max="10247" width="3.625" style="227" customWidth="1"/>
    <col min="10248" max="10248" width="5.875" style="227" customWidth="1"/>
    <col min="10249" max="10253" width="8.625" style="227" customWidth="1"/>
    <col min="10254" max="10254" width="3.625" style="227" customWidth="1"/>
    <col min="10255" max="10255" width="14.375" style="227" customWidth="1"/>
    <col min="10256" max="10256" width="9" style="227"/>
    <col min="10257" max="10259" width="9.625" style="227" bestFit="1" customWidth="1"/>
    <col min="10260" max="10268" width="9" style="227"/>
    <col min="10269" max="10269" width="5.5" style="227" customWidth="1"/>
    <col min="10270" max="10496" width="9" style="227"/>
    <col min="10497" max="10497" width="5" style="227" customWidth="1"/>
    <col min="10498" max="10498" width="8.625" style="227" customWidth="1"/>
    <col min="10499" max="10500" width="7.125" style="227" customWidth="1"/>
    <col min="10501" max="10501" width="8.125" style="227" customWidth="1"/>
    <col min="10502" max="10502" width="8.625" style="227" customWidth="1"/>
    <col min="10503" max="10503" width="3.625" style="227" customWidth="1"/>
    <col min="10504" max="10504" width="5.875" style="227" customWidth="1"/>
    <col min="10505" max="10509" width="8.625" style="227" customWidth="1"/>
    <col min="10510" max="10510" width="3.625" style="227" customWidth="1"/>
    <col min="10511" max="10511" width="14.375" style="227" customWidth="1"/>
    <col min="10512" max="10512" width="9" style="227"/>
    <col min="10513" max="10515" width="9.625" style="227" bestFit="1" customWidth="1"/>
    <col min="10516" max="10524" width="9" style="227"/>
    <col min="10525" max="10525" width="5.5" style="227" customWidth="1"/>
    <col min="10526" max="10752" width="9" style="227"/>
    <col min="10753" max="10753" width="5" style="227" customWidth="1"/>
    <col min="10754" max="10754" width="8.625" style="227" customWidth="1"/>
    <col min="10755" max="10756" width="7.125" style="227" customWidth="1"/>
    <col min="10757" max="10757" width="8.125" style="227" customWidth="1"/>
    <col min="10758" max="10758" width="8.625" style="227" customWidth="1"/>
    <col min="10759" max="10759" width="3.625" style="227" customWidth="1"/>
    <col min="10760" max="10760" width="5.875" style="227" customWidth="1"/>
    <col min="10761" max="10765" width="8.625" style="227" customWidth="1"/>
    <col min="10766" max="10766" width="3.625" style="227" customWidth="1"/>
    <col min="10767" max="10767" width="14.375" style="227" customWidth="1"/>
    <col min="10768" max="10768" width="9" style="227"/>
    <col min="10769" max="10771" width="9.625" style="227" bestFit="1" customWidth="1"/>
    <col min="10772" max="10780" width="9" style="227"/>
    <col min="10781" max="10781" width="5.5" style="227" customWidth="1"/>
    <col min="10782" max="11008" width="9" style="227"/>
    <col min="11009" max="11009" width="5" style="227" customWidth="1"/>
    <col min="11010" max="11010" width="8.625" style="227" customWidth="1"/>
    <col min="11011" max="11012" width="7.125" style="227" customWidth="1"/>
    <col min="11013" max="11013" width="8.125" style="227" customWidth="1"/>
    <col min="11014" max="11014" width="8.625" style="227" customWidth="1"/>
    <col min="11015" max="11015" width="3.625" style="227" customWidth="1"/>
    <col min="11016" max="11016" width="5.875" style="227" customWidth="1"/>
    <col min="11017" max="11021" width="8.625" style="227" customWidth="1"/>
    <col min="11022" max="11022" width="3.625" style="227" customWidth="1"/>
    <col min="11023" max="11023" width="14.375" style="227" customWidth="1"/>
    <col min="11024" max="11024" width="9" style="227"/>
    <col min="11025" max="11027" width="9.625" style="227" bestFit="1" customWidth="1"/>
    <col min="11028" max="11036" width="9" style="227"/>
    <col min="11037" max="11037" width="5.5" style="227" customWidth="1"/>
    <col min="11038" max="11264" width="9" style="227"/>
    <col min="11265" max="11265" width="5" style="227" customWidth="1"/>
    <col min="11266" max="11266" width="8.625" style="227" customWidth="1"/>
    <col min="11267" max="11268" width="7.125" style="227" customWidth="1"/>
    <col min="11269" max="11269" width="8.125" style="227" customWidth="1"/>
    <col min="11270" max="11270" width="8.625" style="227" customWidth="1"/>
    <col min="11271" max="11271" width="3.625" style="227" customWidth="1"/>
    <col min="11272" max="11272" width="5.875" style="227" customWidth="1"/>
    <col min="11273" max="11277" width="8.625" style="227" customWidth="1"/>
    <col min="11278" max="11278" width="3.625" style="227" customWidth="1"/>
    <col min="11279" max="11279" width="14.375" style="227" customWidth="1"/>
    <col min="11280" max="11280" width="9" style="227"/>
    <col min="11281" max="11283" width="9.625" style="227" bestFit="1" customWidth="1"/>
    <col min="11284" max="11292" width="9" style="227"/>
    <col min="11293" max="11293" width="5.5" style="227" customWidth="1"/>
    <col min="11294" max="11520" width="9" style="227"/>
    <col min="11521" max="11521" width="5" style="227" customWidth="1"/>
    <col min="11522" max="11522" width="8.625" style="227" customWidth="1"/>
    <col min="11523" max="11524" width="7.125" style="227" customWidth="1"/>
    <col min="11525" max="11525" width="8.125" style="227" customWidth="1"/>
    <col min="11526" max="11526" width="8.625" style="227" customWidth="1"/>
    <col min="11527" max="11527" width="3.625" style="227" customWidth="1"/>
    <col min="11528" max="11528" width="5.875" style="227" customWidth="1"/>
    <col min="11529" max="11533" width="8.625" style="227" customWidth="1"/>
    <col min="11534" max="11534" width="3.625" style="227" customWidth="1"/>
    <col min="11535" max="11535" width="14.375" style="227" customWidth="1"/>
    <col min="11536" max="11536" width="9" style="227"/>
    <col min="11537" max="11539" width="9.625" style="227" bestFit="1" customWidth="1"/>
    <col min="11540" max="11548" width="9" style="227"/>
    <col min="11549" max="11549" width="5.5" style="227" customWidth="1"/>
    <col min="11550" max="11776" width="9" style="227"/>
    <col min="11777" max="11777" width="5" style="227" customWidth="1"/>
    <col min="11778" max="11778" width="8.625" style="227" customWidth="1"/>
    <col min="11779" max="11780" width="7.125" style="227" customWidth="1"/>
    <col min="11781" max="11781" width="8.125" style="227" customWidth="1"/>
    <col min="11782" max="11782" width="8.625" style="227" customWidth="1"/>
    <col min="11783" max="11783" width="3.625" style="227" customWidth="1"/>
    <col min="11784" max="11784" width="5.875" style="227" customWidth="1"/>
    <col min="11785" max="11789" width="8.625" style="227" customWidth="1"/>
    <col min="11790" max="11790" width="3.625" style="227" customWidth="1"/>
    <col min="11791" max="11791" width="14.375" style="227" customWidth="1"/>
    <col min="11792" max="11792" width="9" style="227"/>
    <col min="11793" max="11795" width="9.625" style="227" bestFit="1" customWidth="1"/>
    <col min="11796" max="11804" width="9" style="227"/>
    <col min="11805" max="11805" width="5.5" style="227" customWidth="1"/>
    <col min="11806" max="12032" width="9" style="227"/>
    <col min="12033" max="12033" width="5" style="227" customWidth="1"/>
    <col min="12034" max="12034" width="8.625" style="227" customWidth="1"/>
    <col min="12035" max="12036" width="7.125" style="227" customWidth="1"/>
    <col min="12037" max="12037" width="8.125" style="227" customWidth="1"/>
    <col min="12038" max="12038" width="8.625" style="227" customWidth="1"/>
    <col min="12039" max="12039" width="3.625" style="227" customWidth="1"/>
    <col min="12040" max="12040" width="5.875" style="227" customWidth="1"/>
    <col min="12041" max="12045" width="8.625" style="227" customWidth="1"/>
    <col min="12046" max="12046" width="3.625" style="227" customWidth="1"/>
    <col min="12047" max="12047" width="14.375" style="227" customWidth="1"/>
    <col min="12048" max="12048" width="9" style="227"/>
    <col min="12049" max="12051" width="9.625" style="227" bestFit="1" customWidth="1"/>
    <col min="12052" max="12060" width="9" style="227"/>
    <col min="12061" max="12061" width="5.5" style="227" customWidth="1"/>
    <col min="12062" max="12288" width="9" style="227"/>
    <col min="12289" max="12289" width="5" style="227" customWidth="1"/>
    <col min="12290" max="12290" width="8.625" style="227" customWidth="1"/>
    <col min="12291" max="12292" width="7.125" style="227" customWidth="1"/>
    <col min="12293" max="12293" width="8.125" style="227" customWidth="1"/>
    <col min="12294" max="12294" width="8.625" style="227" customWidth="1"/>
    <col min="12295" max="12295" width="3.625" style="227" customWidth="1"/>
    <col min="12296" max="12296" width="5.875" style="227" customWidth="1"/>
    <col min="12297" max="12301" width="8.625" style="227" customWidth="1"/>
    <col min="12302" max="12302" width="3.625" style="227" customWidth="1"/>
    <col min="12303" max="12303" width="14.375" style="227" customWidth="1"/>
    <col min="12304" max="12304" width="9" style="227"/>
    <col min="12305" max="12307" width="9.625" style="227" bestFit="1" customWidth="1"/>
    <col min="12308" max="12316" width="9" style="227"/>
    <col min="12317" max="12317" width="5.5" style="227" customWidth="1"/>
    <col min="12318" max="12544" width="9" style="227"/>
    <col min="12545" max="12545" width="5" style="227" customWidth="1"/>
    <col min="12546" max="12546" width="8.625" style="227" customWidth="1"/>
    <col min="12547" max="12548" width="7.125" style="227" customWidth="1"/>
    <col min="12549" max="12549" width="8.125" style="227" customWidth="1"/>
    <col min="12550" max="12550" width="8.625" style="227" customWidth="1"/>
    <col min="12551" max="12551" width="3.625" style="227" customWidth="1"/>
    <col min="12552" max="12552" width="5.875" style="227" customWidth="1"/>
    <col min="12553" max="12557" width="8.625" style="227" customWidth="1"/>
    <col min="12558" max="12558" width="3.625" style="227" customWidth="1"/>
    <col min="12559" max="12559" width="14.375" style="227" customWidth="1"/>
    <col min="12560" max="12560" width="9" style="227"/>
    <col min="12561" max="12563" width="9.625" style="227" bestFit="1" customWidth="1"/>
    <col min="12564" max="12572" width="9" style="227"/>
    <col min="12573" max="12573" width="5.5" style="227" customWidth="1"/>
    <col min="12574" max="12800" width="9" style="227"/>
    <col min="12801" max="12801" width="5" style="227" customWidth="1"/>
    <col min="12802" max="12802" width="8.625" style="227" customWidth="1"/>
    <col min="12803" max="12804" width="7.125" style="227" customWidth="1"/>
    <col min="12805" max="12805" width="8.125" style="227" customWidth="1"/>
    <col min="12806" max="12806" width="8.625" style="227" customWidth="1"/>
    <col min="12807" max="12807" width="3.625" style="227" customWidth="1"/>
    <col min="12808" max="12808" width="5.875" style="227" customWidth="1"/>
    <col min="12809" max="12813" width="8.625" style="227" customWidth="1"/>
    <col min="12814" max="12814" width="3.625" style="227" customWidth="1"/>
    <col min="12815" max="12815" width="14.375" style="227" customWidth="1"/>
    <col min="12816" max="12816" width="9" style="227"/>
    <col min="12817" max="12819" width="9.625" style="227" bestFit="1" customWidth="1"/>
    <col min="12820" max="12828" width="9" style="227"/>
    <col min="12829" max="12829" width="5.5" style="227" customWidth="1"/>
    <col min="12830" max="13056" width="9" style="227"/>
    <col min="13057" max="13057" width="5" style="227" customWidth="1"/>
    <col min="13058" max="13058" width="8.625" style="227" customWidth="1"/>
    <col min="13059" max="13060" width="7.125" style="227" customWidth="1"/>
    <col min="13061" max="13061" width="8.125" style="227" customWidth="1"/>
    <col min="13062" max="13062" width="8.625" style="227" customWidth="1"/>
    <col min="13063" max="13063" width="3.625" style="227" customWidth="1"/>
    <col min="13064" max="13064" width="5.875" style="227" customWidth="1"/>
    <col min="13065" max="13069" width="8.625" style="227" customWidth="1"/>
    <col min="13070" max="13070" width="3.625" style="227" customWidth="1"/>
    <col min="13071" max="13071" width="14.375" style="227" customWidth="1"/>
    <col min="13072" max="13072" width="9" style="227"/>
    <col min="13073" max="13075" width="9.625" style="227" bestFit="1" customWidth="1"/>
    <col min="13076" max="13084" width="9" style="227"/>
    <col min="13085" max="13085" width="5.5" style="227" customWidth="1"/>
    <col min="13086" max="13312" width="9" style="227"/>
    <col min="13313" max="13313" width="5" style="227" customWidth="1"/>
    <col min="13314" max="13314" width="8.625" style="227" customWidth="1"/>
    <col min="13315" max="13316" width="7.125" style="227" customWidth="1"/>
    <col min="13317" max="13317" width="8.125" style="227" customWidth="1"/>
    <col min="13318" max="13318" width="8.625" style="227" customWidth="1"/>
    <col min="13319" max="13319" width="3.625" style="227" customWidth="1"/>
    <col min="13320" max="13320" width="5.875" style="227" customWidth="1"/>
    <col min="13321" max="13325" width="8.625" style="227" customWidth="1"/>
    <col min="13326" max="13326" width="3.625" style="227" customWidth="1"/>
    <col min="13327" max="13327" width="14.375" style="227" customWidth="1"/>
    <col min="13328" max="13328" width="9" style="227"/>
    <col min="13329" max="13331" width="9.625" style="227" bestFit="1" customWidth="1"/>
    <col min="13332" max="13340" width="9" style="227"/>
    <col min="13341" max="13341" width="5.5" style="227" customWidth="1"/>
    <col min="13342" max="13568" width="9" style="227"/>
    <col min="13569" max="13569" width="5" style="227" customWidth="1"/>
    <col min="13570" max="13570" width="8.625" style="227" customWidth="1"/>
    <col min="13571" max="13572" width="7.125" style="227" customWidth="1"/>
    <col min="13573" max="13573" width="8.125" style="227" customWidth="1"/>
    <col min="13574" max="13574" width="8.625" style="227" customWidth="1"/>
    <col min="13575" max="13575" width="3.625" style="227" customWidth="1"/>
    <col min="13576" max="13576" width="5.875" style="227" customWidth="1"/>
    <col min="13577" max="13581" width="8.625" style="227" customWidth="1"/>
    <col min="13582" max="13582" width="3.625" style="227" customWidth="1"/>
    <col min="13583" max="13583" width="14.375" style="227" customWidth="1"/>
    <col min="13584" max="13584" width="9" style="227"/>
    <col min="13585" max="13587" width="9.625" style="227" bestFit="1" customWidth="1"/>
    <col min="13588" max="13596" width="9" style="227"/>
    <col min="13597" max="13597" width="5.5" style="227" customWidth="1"/>
    <col min="13598" max="13824" width="9" style="227"/>
    <col min="13825" max="13825" width="5" style="227" customWidth="1"/>
    <col min="13826" max="13826" width="8.625" style="227" customWidth="1"/>
    <col min="13827" max="13828" width="7.125" style="227" customWidth="1"/>
    <col min="13829" max="13829" width="8.125" style="227" customWidth="1"/>
    <col min="13830" max="13830" width="8.625" style="227" customWidth="1"/>
    <col min="13831" max="13831" width="3.625" style="227" customWidth="1"/>
    <col min="13832" max="13832" width="5.875" style="227" customWidth="1"/>
    <col min="13833" max="13837" width="8.625" style="227" customWidth="1"/>
    <col min="13838" max="13838" width="3.625" style="227" customWidth="1"/>
    <col min="13839" max="13839" width="14.375" style="227" customWidth="1"/>
    <col min="13840" max="13840" width="9" style="227"/>
    <col min="13841" max="13843" width="9.625" style="227" bestFit="1" customWidth="1"/>
    <col min="13844" max="13852" width="9" style="227"/>
    <col min="13853" max="13853" width="5.5" style="227" customWidth="1"/>
    <col min="13854" max="14080" width="9" style="227"/>
    <col min="14081" max="14081" width="5" style="227" customWidth="1"/>
    <col min="14082" max="14082" width="8.625" style="227" customWidth="1"/>
    <col min="14083" max="14084" width="7.125" style="227" customWidth="1"/>
    <col min="14085" max="14085" width="8.125" style="227" customWidth="1"/>
    <col min="14086" max="14086" width="8.625" style="227" customWidth="1"/>
    <col min="14087" max="14087" width="3.625" style="227" customWidth="1"/>
    <col min="14088" max="14088" width="5.875" style="227" customWidth="1"/>
    <col min="14089" max="14093" width="8.625" style="227" customWidth="1"/>
    <col min="14094" max="14094" width="3.625" style="227" customWidth="1"/>
    <col min="14095" max="14095" width="14.375" style="227" customWidth="1"/>
    <col min="14096" max="14096" width="9" style="227"/>
    <col min="14097" max="14099" width="9.625" style="227" bestFit="1" customWidth="1"/>
    <col min="14100" max="14108" width="9" style="227"/>
    <col min="14109" max="14109" width="5.5" style="227" customWidth="1"/>
    <col min="14110" max="14336" width="9" style="227"/>
    <col min="14337" max="14337" width="5" style="227" customWidth="1"/>
    <col min="14338" max="14338" width="8.625" style="227" customWidth="1"/>
    <col min="14339" max="14340" width="7.125" style="227" customWidth="1"/>
    <col min="14341" max="14341" width="8.125" style="227" customWidth="1"/>
    <col min="14342" max="14342" width="8.625" style="227" customWidth="1"/>
    <col min="14343" max="14343" width="3.625" style="227" customWidth="1"/>
    <col min="14344" max="14344" width="5.875" style="227" customWidth="1"/>
    <col min="14345" max="14349" width="8.625" style="227" customWidth="1"/>
    <col min="14350" max="14350" width="3.625" style="227" customWidth="1"/>
    <col min="14351" max="14351" width="14.375" style="227" customWidth="1"/>
    <col min="14352" max="14352" width="9" style="227"/>
    <col min="14353" max="14355" width="9.625" style="227" bestFit="1" customWidth="1"/>
    <col min="14356" max="14364" width="9" style="227"/>
    <col min="14365" max="14365" width="5.5" style="227" customWidth="1"/>
    <col min="14366" max="14592" width="9" style="227"/>
    <col min="14593" max="14593" width="5" style="227" customWidth="1"/>
    <col min="14594" max="14594" width="8.625" style="227" customWidth="1"/>
    <col min="14595" max="14596" width="7.125" style="227" customWidth="1"/>
    <col min="14597" max="14597" width="8.125" style="227" customWidth="1"/>
    <col min="14598" max="14598" width="8.625" style="227" customWidth="1"/>
    <col min="14599" max="14599" width="3.625" style="227" customWidth="1"/>
    <col min="14600" max="14600" width="5.875" style="227" customWidth="1"/>
    <col min="14601" max="14605" width="8.625" style="227" customWidth="1"/>
    <col min="14606" max="14606" width="3.625" style="227" customWidth="1"/>
    <col min="14607" max="14607" width="14.375" style="227" customWidth="1"/>
    <col min="14608" max="14608" width="9" style="227"/>
    <col min="14609" max="14611" width="9.625" style="227" bestFit="1" customWidth="1"/>
    <col min="14612" max="14620" width="9" style="227"/>
    <col min="14621" max="14621" width="5.5" style="227" customWidth="1"/>
    <col min="14622" max="14848" width="9" style="227"/>
    <col min="14849" max="14849" width="5" style="227" customWidth="1"/>
    <col min="14850" max="14850" width="8.625" style="227" customWidth="1"/>
    <col min="14851" max="14852" width="7.125" style="227" customWidth="1"/>
    <col min="14853" max="14853" width="8.125" style="227" customWidth="1"/>
    <col min="14854" max="14854" width="8.625" style="227" customWidth="1"/>
    <col min="14855" max="14855" width="3.625" style="227" customWidth="1"/>
    <col min="14856" max="14856" width="5.875" style="227" customWidth="1"/>
    <col min="14857" max="14861" width="8.625" style="227" customWidth="1"/>
    <col min="14862" max="14862" width="3.625" style="227" customWidth="1"/>
    <col min="14863" max="14863" width="14.375" style="227" customWidth="1"/>
    <col min="14864" max="14864" width="9" style="227"/>
    <col min="14865" max="14867" width="9.625" style="227" bestFit="1" customWidth="1"/>
    <col min="14868" max="14876" width="9" style="227"/>
    <col min="14877" max="14877" width="5.5" style="227" customWidth="1"/>
    <col min="14878" max="15104" width="9" style="227"/>
    <col min="15105" max="15105" width="5" style="227" customWidth="1"/>
    <col min="15106" max="15106" width="8.625" style="227" customWidth="1"/>
    <col min="15107" max="15108" width="7.125" style="227" customWidth="1"/>
    <col min="15109" max="15109" width="8.125" style="227" customWidth="1"/>
    <col min="15110" max="15110" width="8.625" style="227" customWidth="1"/>
    <col min="15111" max="15111" width="3.625" style="227" customWidth="1"/>
    <col min="15112" max="15112" width="5.875" style="227" customWidth="1"/>
    <col min="15113" max="15117" width="8.625" style="227" customWidth="1"/>
    <col min="15118" max="15118" width="3.625" style="227" customWidth="1"/>
    <col min="15119" max="15119" width="14.375" style="227" customWidth="1"/>
    <col min="15120" max="15120" width="9" style="227"/>
    <col min="15121" max="15123" width="9.625" style="227" bestFit="1" customWidth="1"/>
    <col min="15124" max="15132" width="9" style="227"/>
    <col min="15133" max="15133" width="5.5" style="227" customWidth="1"/>
    <col min="15134" max="15360" width="9" style="227"/>
    <col min="15361" max="15361" width="5" style="227" customWidth="1"/>
    <col min="15362" max="15362" width="8.625" style="227" customWidth="1"/>
    <col min="15363" max="15364" width="7.125" style="227" customWidth="1"/>
    <col min="15365" max="15365" width="8.125" style="227" customWidth="1"/>
    <col min="15366" max="15366" width="8.625" style="227" customWidth="1"/>
    <col min="15367" max="15367" width="3.625" style="227" customWidth="1"/>
    <col min="15368" max="15368" width="5.875" style="227" customWidth="1"/>
    <col min="15369" max="15373" width="8.625" style="227" customWidth="1"/>
    <col min="15374" max="15374" width="3.625" style="227" customWidth="1"/>
    <col min="15375" max="15375" width="14.375" style="227" customWidth="1"/>
    <col min="15376" max="15376" width="9" style="227"/>
    <col min="15377" max="15379" width="9.625" style="227" bestFit="1" customWidth="1"/>
    <col min="15380" max="15388" width="9" style="227"/>
    <col min="15389" max="15389" width="5.5" style="227" customWidth="1"/>
    <col min="15390" max="15616" width="9" style="227"/>
    <col min="15617" max="15617" width="5" style="227" customWidth="1"/>
    <col min="15618" max="15618" width="8.625" style="227" customWidth="1"/>
    <col min="15619" max="15620" width="7.125" style="227" customWidth="1"/>
    <col min="15621" max="15621" width="8.125" style="227" customWidth="1"/>
    <col min="15622" max="15622" width="8.625" style="227" customWidth="1"/>
    <col min="15623" max="15623" width="3.625" style="227" customWidth="1"/>
    <col min="15624" max="15624" width="5.875" style="227" customWidth="1"/>
    <col min="15625" max="15629" width="8.625" style="227" customWidth="1"/>
    <col min="15630" max="15630" width="3.625" style="227" customWidth="1"/>
    <col min="15631" max="15631" width="14.375" style="227" customWidth="1"/>
    <col min="15632" max="15632" width="9" style="227"/>
    <col min="15633" max="15635" width="9.625" style="227" bestFit="1" customWidth="1"/>
    <col min="15636" max="15644" width="9" style="227"/>
    <col min="15645" max="15645" width="5.5" style="227" customWidth="1"/>
    <col min="15646" max="15872" width="9" style="227"/>
    <col min="15873" max="15873" width="5" style="227" customWidth="1"/>
    <col min="15874" max="15874" width="8.625" style="227" customWidth="1"/>
    <col min="15875" max="15876" width="7.125" style="227" customWidth="1"/>
    <col min="15877" max="15877" width="8.125" style="227" customWidth="1"/>
    <col min="15878" max="15878" width="8.625" style="227" customWidth="1"/>
    <col min="15879" max="15879" width="3.625" style="227" customWidth="1"/>
    <col min="15880" max="15880" width="5.875" style="227" customWidth="1"/>
    <col min="15881" max="15885" width="8.625" style="227" customWidth="1"/>
    <col min="15886" max="15886" width="3.625" style="227" customWidth="1"/>
    <col min="15887" max="15887" width="14.375" style="227" customWidth="1"/>
    <col min="15888" max="15888" width="9" style="227"/>
    <col min="15889" max="15891" width="9.625" style="227" bestFit="1" customWidth="1"/>
    <col min="15892" max="15900" width="9" style="227"/>
    <col min="15901" max="15901" width="5.5" style="227" customWidth="1"/>
    <col min="15902" max="16128" width="9" style="227"/>
    <col min="16129" max="16129" width="5" style="227" customWidth="1"/>
    <col min="16130" max="16130" width="8.625" style="227" customWidth="1"/>
    <col min="16131" max="16132" width="7.125" style="227" customWidth="1"/>
    <col min="16133" max="16133" width="8.125" style="227" customWidth="1"/>
    <col min="16134" max="16134" width="8.625" style="227" customWidth="1"/>
    <col min="16135" max="16135" width="3.625" style="227" customWidth="1"/>
    <col min="16136" max="16136" width="5.875" style="227" customWidth="1"/>
    <col min="16137" max="16141" width="8.625" style="227" customWidth="1"/>
    <col min="16142" max="16142" width="3.625" style="227" customWidth="1"/>
    <col min="16143" max="16143" width="14.375" style="227" customWidth="1"/>
    <col min="16144" max="16144" width="9" style="227"/>
    <col min="16145" max="16147" width="9.625" style="227" bestFit="1" customWidth="1"/>
    <col min="16148" max="16156" width="9" style="227"/>
    <col min="16157" max="16157" width="5.5" style="227" customWidth="1"/>
    <col min="16158" max="16384" width="9" style="227"/>
  </cols>
  <sheetData>
    <row r="1" spans="1:29" ht="21.75" customHeight="1">
      <c r="A1" s="226" t="s">
        <v>265</v>
      </c>
      <c r="L1" s="1190" t="s">
        <v>266</v>
      </c>
      <c r="M1" s="1191"/>
      <c r="N1" s="228"/>
    </row>
    <row r="2" spans="1:29" ht="21.75" customHeight="1">
      <c r="A2" s="1192" t="s">
        <v>422</v>
      </c>
      <c r="B2" s="1192"/>
      <c r="C2" s="1193">
        <f>P8</f>
        <v>0</v>
      </c>
      <c r="D2" s="1194"/>
      <c r="E2" s="227" t="s">
        <v>267</v>
      </c>
      <c r="F2" s="231"/>
      <c r="G2" s="1195">
        <f>P15+IF(P14=1,0,0.05)</f>
        <v>0.05</v>
      </c>
      <c r="H2" s="1196"/>
      <c r="I2" s="227" t="str">
        <f>"％（"&amp;IF(P13=1,"固定）","変動）")</f>
        <v>％（変動）</v>
      </c>
      <c r="J2" s="232"/>
      <c r="L2" s="228"/>
      <c r="M2" s="233"/>
      <c r="N2" s="228"/>
      <c r="O2" s="1197" t="s">
        <v>268</v>
      </c>
      <c r="P2" s="1198"/>
      <c r="Q2" s="1198"/>
      <c r="R2" s="1198"/>
      <c r="S2" s="1198"/>
      <c r="T2" s="1198"/>
      <c r="U2" s="1198"/>
      <c r="V2" s="1198"/>
      <c r="W2" s="1199"/>
    </row>
    <row r="3" spans="1:29">
      <c r="M3" s="231" t="s">
        <v>269</v>
      </c>
      <c r="N3" s="234"/>
    </row>
    <row r="4" spans="1:29" s="238" customFormat="1" ht="27" customHeight="1">
      <c r="A4" s="1171" t="s">
        <v>270</v>
      </c>
      <c r="B4" s="1147" t="s">
        <v>271</v>
      </c>
      <c r="C4" s="1174"/>
      <c r="D4" s="1174"/>
      <c r="E4" s="1174"/>
      <c r="F4" s="1174"/>
      <c r="G4" s="1174"/>
      <c r="H4" s="1175"/>
      <c r="I4" s="1174" t="s">
        <v>272</v>
      </c>
      <c r="J4" s="1174"/>
      <c r="K4" s="1174"/>
      <c r="L4" s="1174"/>
      <c r="M4" s="1176"/>
      <c r="N4" s="235"/>
      <c r="O4" s="227"/>
      <c r="P4" s="227"/>
      <c r="Q4" s="227"/>
      <c r="R4" s="227"/>
      <c r="S4" s="227"/>
      <c r="T4" s="227"/>
      <c r="U4" s="227"/>
      <c r="V4" s="227"/>
      <c r="W4" s="227"/>
      <c r="X4" s="236"/>
      <c r="Y4" s="236"/>
      <c r="Z4" s="236"/>
      <c r="AA4" s="237"/>
    </row>
    <row r="5" spans="1:29" ht="16.5" customHeight="1">
      <c r="A5" s="1172"/>
      <c r="B5" s="1177" t="s">
        <v>273</v>
      </c>
      <c r="C5" s="1177"/>
      <c r="D5" s="1177"/>
      <c r="E5" s="375" t="s">
        <v>274</v>
      </c>
      <c r="F5" s="1139" t="s">
        <v>275</v>
      </c>
      <c r="G5" s="1139" t="s">
        <v>276</v>
      </c>
      <c r="H5" s="1179"/>
      <c r="I5" s="1184"/>
      <c r="J5" s="1187"/>
      <c r="K5" s="1187"/>
      <c r="L5" s="1187"/>
      <c r="M5" s="1171" t="s">
        <v>277</v>
      </c>
      <c r="N5" s="239"/>
      <c r="O5" s="240"/>
      <c r="P5" s="1160"/>
      <c r="Q5" s="1160"/>
    </row>
    <row r="6" spans="1:29" ht="9" customHeight="1">
      <c r="A6" s="1172"/>
      <c r="B6" s="1161" t="s">
        <v>278</v>
      </c>
      <c r="C6" s="241"/>
      <c r="D6" s="242"/>
      <c r="E6" s="1163" t="s">
        <v>279</v>
      </c>
      <c r="F6" s="1178"/>
      <c r="G6" s="1180"/>
      <c r="H6" s="1181"/>
      <c r="I6" s="1185"/>
      <c r="J6" s="1188"/>
      <c r="K6" s="1188"/>
      <c r="L6" s="1188"/>
      <c r="M6" s="1172"/>
      <c r="N6" s="239"/>
      <c r="O6" s="1166"/>
      <c r="P6" s="1160"/>
      <c r="Q6" s="1160"/>
    </row>
    <row r="7" spans="1:29" ht="13.5" customHeight="1">
      <c r="A7" s="1172"/>
      <c r="B7" s="1161"/>
      <c r="C7" s="243" t="s">
        <v>280</v>
      </c>
      <c r="D7" s="244" t="s">
        <v>281</v>
      </c>
      <c r="E7" s="1164"/>
      <c r="F7" s="1178"/>
      <c r="G7" s="1180"/>
      <c r="H7" s="1181"/>
      <c r="I7" s="1185"/>
      <c r="J7" s="1188"/>
      <c r="K7" s="1188"/>
      <c r="L7" s="1188"/>
      <c r="M7" s="1172"/>
      <c r="N7" s="239"/>
      <c r="O7" s="1167"/>
      <c r="P7" s="1168"/>
      <c r="Q7" s="1168"/>
    </row>
    <row r="8" spans="1:29" ht="35.25" customHeight="1">
      <c r="A8" s="1173"/>
      <c r="B8" s="1162"/>
      <c r="C8" s="245" t="s">
        <v>282</v>
      </c>
      <c r="D8" s="245" t="s">
        <v>282</v>
      </c>
      <c r="E8" s="1165"/>
      <c r="F8" s="1143"/>
      <c r="G8" s="1182"/>
      <c r="H8" s="1183"/>
      <c r="I8" s="1186"/>
      <c r="J8" s="1189"/>
      <c r="K8" s="1189"/>
      <c r="L8" s="1189"/>
      <c r="M8" s="1173"/>
      <c r="N8" s="246"/>
      <c r="O8" s="247" t="s">
        <v>283</v>
      </c>
      <c r="P8" s="1169"/>
      <c r="Q8" s="1170"/>
      <c r="R8" s="248" t="s">
        <v>284</v>
      </c>
      <c r="AC8" s="249" t="s">
        <v>285</v>
      </c>
    </row>
    <row r="9" spans="1:29" s="238" customFormat="1" ht="18.75" customHeight="1">
      <c r="A9" s="250">
        <f>IF(F9&gt;0,1,0)</f>
        <v>0</v>
      </c>
      <c r="B9" s="251">
        <f t="shared" ref="B9:B72" si="0">SUM(C9:D9)</f>
        <v>0</v>
      </c>
      <c r="C9" s="252">
        <f>IF($P$11&gt;0,IF($Y$11=0,Y9,0),0)</f>
        <v>0</v>
      </c>
      <c r="D9" s="253">
        <f>IF($P$11&gt;0,IF($Y$11=0,Y10,0),0)</f>
        <v>0</v>
      </c>
      <c r="E9" s="254">
        <f>ROUND((P$9*G$2/100)/12,0)+ROUND((P$10*(G$2-P$15)/100)/12,0)</f>
        <v>0</v>
      </c>
      <c r="F9" s="255">
        <f t="shared" ref="F9:F72" si="1">B9+E9</f>
        <v>0</v>
      </c>
      <c r="G9" s="1133" t="s">
        <v>286</v>
      </c>
      <c r="H9" s="1134"/>
      <c r="I9" s="256"/>
      <c r="J9" s="257"/>
      <c r="K9" s="257"/>
      <c r="L9" s="257"/>
      <c r="M9" s="258">
        <f t="shared" ref="M9:M72" si="2">SUM(I9:L9)</f>
        <v>0</v>
      </c>
      <c r="N9" s="259"/>
      <c r="O9" s="260" t="s">
        <v>287</v>
      </c>
      <c r="P9" s="1154">
        <f>P8-P10</f>
        <v>0</v>
      </c>
      <c r="Q9" s="1155"/>
      <c r="R9" s="261" t="s">
        <v>288</v>
      </c>
      <c r="X9" s="249" t="s">
        <v>289</v>
      </c>
      <c r="Y9" s="236" t="e">
        <f>P9-AA9*($P$11*12-$Y$11)+AA9</f>
        <v>#DIV/0!</v>
      </c>
      <c r="Z9" s="249" t="s">
        <v>290</v>
      </c>
      <c r="AA9" s="236" t="e">
        <f>ROUNDDOWN(P9/($P$11*12-$Y$11),0)</f>
        <v>#DIV/0!</v>
      </c>
      <c r="AC9" s="237">
        <v>1</v>
      </c>
    </row>
    <row r="10" spans="1:29" s="238" customFormat="1" ht="18.75" customHeight="1">
      <c r="A10" s="262">
        <f t="shared" ref="A10:A73" si="3">IF(F10&gt;0,A9+1,0)</f>
        <v>0</v>
      </c>
      <c r="B10" s="263">
        <f t="shared" si="0"/>
        <v>0</v>
      </c>
      <c r="C10" s="264">
        <f t="shared" ref="C10:C44" si="4">IF($P$11&gt;0,IF($Y$11&gt;AC9,0,IF($Y$11=AC9,$Y$9,IF($Y$11&lt;AC9,$AA$9,0))),0)</f>
        <v>0</v>
      </c>
      <c r="D10" s="265">
        <f t="shared" ref="D10:D44" si="5">IF($P$11&gt;0,IF($Y$11&gt;AC9,0,IF($Y$11=AC9,$Y$10,IF($Y$11&lt;AC9,$AA$10,0))),0)</f>
        <v>0</v>
      </c>
      <c r="E10" s="266">
        <f>ROUND(((P$9-SUM(C$9:C9))*G$2/100)/12,0)+ROUND(((P$10-SUM(D$9:D9))*(G$2-P$15)/100)/12,0)</f>
        <v>0</v>
      </c>
      <c r="F10" s="267">
        <f t="shared" si="1"/>
        <v>0</v>
      </c>
      <c r="G10" s="1135"/>
      <c r="H10" s="1136"/>
      <c r="I10" s="268"/>
      <c r="J10" s="268"/>
      <c r="K10" s="268"/>
      <c r="L10" s="268"/>
      <c r="M10" s="269">
        <f t="shared" si="2"/>
        <v>0</v>
      </c>
      <c r="N10" s="270"/>
      <c r="O10" s="271" t="s">
        <v>423</v>
      </c>
      <c r="P10" s="1156"/>
      <c r="Q10" s="1157"/>
      <c r="R10" s="248" t="s">
        <v>291</v>
      </c>
      <c r="X10" s="249" t="s">
        <v>292</v>
      </c>
      <c r="Y10" s="236" t="e">
        <f>P10-AA10*($P$11*12-$Y$11)+AA10</f>
        <v>#DIV/0!</v>
      </c>
      <c r="Z10" s="249" t="s">
        <v>293</v>
      </c>
      <c r="AA10" s="236" t="e">
        <f>ROUNDDOWN(P10/($P$11*12-$Y$11),0)</f>
        <v>#DIV/0!</v>
      </c>
      <c r="AC10" s="237">
        <v>2</v>
      </c>
    </row>
    <row r="11" spans="1:29" s="238" customFormat="1" ht="18.75" customHeight="1">
      <c r="A11" s="262">
        <f t="shared" si="3"/>
        <v>0</v>
      </c>
      <c r="B11" s="263">
        <f t="shared" si="0"/>
        <v>0</v>
      </c>
      <c r="C11" s="264">
        <f t="shared" si="4"/>
        <v>0</v>
      </c>
      <c r="D11" s="265">
        <f t="shared" si="5"/>
        <v>0</v>
      </c>
      <c r="E11" s="266">
        <f>ROUND(((P$9-SUM(C$9:C10))*G$2/100)/12,0)+ROUND(((P$10-SUM(D$9:D10))*(G$2-P$15)/100)/12,0)</f>
        <v>0</v>
      </c>
      <c r="F11" s="267">
        <f t="shared" si="1"/>
        <v>0</v>
      </c>
      <c r="G11" s="1135"/>
      <c r="H11" s="1136"/>
      <c r="I11" s="268"/>
      <c r="J11" s="268"/>
      <c r="K11" s="268"/>
      <c r="L11" s="268"/>
      <c r="M11" s="269">
        <f t="shared" si="2"/>
        <v>0</v>
      </c>
      <c r="N11" s="270"/>
      <c r="O11" s="272" t="s">
        <v>294</v>
      </c>
      <c r="P11" s="1158"/>
      <c r="Q11" s="1159"/>
      <c r="R11" s="248" t="s">
        <v>295</v>
      </c>
      <c r="X11" s="236" t="s">
        <v>285</v>
      </c>
      <c r="Y11" s="236">
        <f>IF(P12&gt;0,ROUNDUP((P12)-1,0),0)</f>
        <v>0</v>
      </c>
      <c r="Z11" s="236"/>
      <c r="AA11" s="237"/>
      <c r="AC11" s="237">
        <v>3</v>
      </c>
    </row>
    <row r="12" spans="1:29" s="238" customFormat="1" ht="18.75" customHeight="1">
      <c r="A12" s="262">
        <f t="shared" si="3"/>
        <v>0</v>
      </c>
      <c r="B12" s="263">
        <f t="shared" si="0"/>
        <v>0</v>
      </c>
      <c r="C12" s="264">
        <f t="shared" si="4"/>
        <v>0</v>
      </c>
      <c r="D12" s="265">
        <f t="shared" si="5"/>
        <v>0</v>
      </c>
      <c r="E12" s="266">
        <f>ROUND(((P$9-SUM(C$9:C11))*G$2/100)/12,0)+ROUND(((P$10-SUM(D$9:D11))*(G$2-P$15)/100)/12,0)</f>
        <v>0</v>
      </c>
      <c r="F12" s="267">
        <f t="shared" si="1"/>
        <v>0</v>
      </c>
      <c r="G12" s="1135"/>
      <c r="H12" s="1136"/>
      <c r="I12" s="268"/>
      <c r="J12" s="268"/>
      <c r="K12" s="268"/>
      <c r="L12" s="268"/>
      <c r="M12" s="269">
        <f t="shared" si="2"/>
        <v>0</v>
      </c>
      <c r="N12" s="270"/>
      <c r="O12" s="272" t="s">
        <v>296</v>
      </c>
      <c r="P12" s="1158"/>
      <c r="Q12" s="1159"/>
      <c r="R12" s="248" t="s">
        <v>297</v>
      </c>
      <c r="X12" s="236"/>
      <c r="Y12" s="273"/>
      <c r="Z12" s="236"/>
      <c r="AA12" s="237"/>
      <c r="AC12" s="237">
        <v>4</v>
      </c>
    </row>
    <row r="13" spans="1:29" s="238" customFormat="1" ht="18.75" customHeight="1">
      <c r="A13" s="262">
        <f t="shared" si="3"/>
        <v>0</v>
      </c>
      <c r="B13" s="263">
        <f t="shared" si="0"/>
        <v>0</v>
      </c>
      <c r="C13" s="264">
        <f t="shared" si="4"/>
        <v>0</v>
      </c>
      <c r="D13" s="265">
        <f t="shared" si="5"/>
        <v>0</v>
      </c>
      <c r="E13" s="266">
        <f>ROUND(((P$9-SUM(C$9:C12))*G$2/100)/12,0)+ROUND(((P$10-SUM(D$9:D12))*(G$2-P$15)/100)/12,0)</f>
        <v>0</v>
      </c>
      <c r="F13" s="267">
        <f t="shared" si="1"/>
        <v>0</v>
      </c>
      <c r="G13" s="1135"/>
      <c r="H13" s="1136"/>
      <c r="I13" s="268"/>
      <c r="J13" s="268"/>
      <c r="K13" s="268"/>
      <c r="L13" s="268"/>
      <c r="M13" s="269">
        <f t="shared" si="2"/>
        <v>0</v>
      </c>
      <c r="N13" s="274"/>
      <c r="O13" s="272" t="s">
        <v>298</v>
      </c>
      <c r="P13" s="1158"/>
      <c r="Q13" s="1159"/>
      <c r="R13" s="248" t="s">
        <v>299</v>
      </c>
      <c r="X13" s="236"/>
      <c r="Y13" s="236">
        <v>1</v>
      </c>
      <c r="Z13" s="236">
        <v>2</v>
      </c>
      <c r="AA13" s="237"/>
      <c r="AC13" s="237">
        <v>5</v>
      </c>
    </row>
    <row r="14" spans="1:29" s="238" customFormat="1" ht="18.75" customHeight="1">
      <c r="A14" s="262">
        <f t="shared" si="3"/>
        <v>0</v>
      </c>
      <c r="B14" s="263">
        <f t="shared" si="0"/>
        <v>0</v>
      </c>
      <c r="C14" s="264">
        <f t="shared" si="4"/>
        <v>0</v>
      </c>
      <c r="D14" s="265">
        <f t="shared" si="5"/>
        <v>0</v>
      </c>
      <c r="E14" s="266">
        <f>ROUND(((P$9-SUM(C$9:C13))*G$2/100)/12,0)+ROUND(((P$10-SUM(D$9:D13))*(G$2-P$15)/100)/12,0)</f>
        <v>0</v>
      </c>
      <c r="F14" s="267">
        <f t="shared" si="1"/>
        <v>0</v>
      </c>
      <c r="G14" s="1135"/>
      <c r="H14" s="1136"/>
      <c r="I14" s="268"/>
      <c r="J14" s="268"/>
      <c r="K14" s="268"/>
      <c r="L14" s="268"/>
      <c r="M14" s="269">
        <f t="shared" si="2"/>
        <v>0</v>
      </c>
      <c r="N14" s="270"/>
      <c r="O14" s="272" t="s">
        <v>300</v>
      </c>
      <c r="P14" s="1149"/>
      <c r="Q14" s="1150"/>
      <c r="R14" s="248" t="s">
        <v>301</v>
      </c>
      <c r="X14" s="236"/>
      <c r="Y14" s="236"/>
      <c r="Z14" s="236"/>
      <c r="AA14" s="237"/>
      <c r="AC14" s="237">
        <v>6</v>
      </c>
    </row>
    <row r="15" spans="1:29" s="238" customFormat="1" ht="18.75" customHeight="1">
      <c r="A15" s="262">
        <f t="shared" si="3"/>
        <v>0</v>
      </c>
      <c r="B15" s="263">
        <f t="shared" si="0"/>
        <v>0</v>
      </c>
      <c r="C15" s="264">
        <f t="shared" si="4"/>
        <v>0</v>
      </c>
      <c r="D15" s="265">
        <f t="shared" si="5"/>
        <v>0</v>
      </c>
      <c r="E15" s="266">
        <f>ROUND(((P$9-SUM(C$9:C14))*G$2/100)/12,0)+ROUND(((P$10-SUM(D$9:D14))*(G$2-P$15)/100)/12,0)</f>
        <v>0</v>
      </c>
      <c r="F15" s="267">
        <f t="shared" si="1"/>
        <v>0</v>
      </c>
      <c r="G15" s="1135"/>
      <c r="H15" s="1136"/>
      <c r="I15" s="268"/>
      <c r="J15" s="268"/>
      <c r="K15" s="268"/>
      <c r="L15" s="268"/>
      <c r="M15" s="269">
        <f t="shared" si="2"/>
        <v>0</v>
      </c>
      <c r="N15" s="275"/>
      <c r="O15" s="276" t="s">
        <v>302</v>
      </c>
      <c r="P15" s="1151"/>
      <c r="Q15" s="1151"/>
      <c r="R15" s="248" t="s">
        <v>303</v>
      </c>
      <c r="X15" s="236"/>
      <c r="Y15" s="236"/>
      <c r="Z15" s="236"/>
      <c r="AA15" s="237"/>
      <c r="AC15" s="237">
        <v>7</v>
      </c>
    </row>
    <row r="16" spans="1:29" s="238" customFormat="1" ht="18.75" customHeight="1">
      <c r="A16" s="262">
        <f t="shared" si="3"/>
        <v>0</v>
      </c>
      <c r="B16" s="263">
        <f t="shared" si="0"/>
        <v>0</v>
      </c>
      <c r="C16" s="264">
        <f t="shared" si="4"/>
        <v>0</v>
      </c>
      <c r="D16" s="265">
        <f t="shared" si="5"/>
        <v>0</v>
      </c>
      <c r="E16" s="266">
        <f>ROUND(((P$9-SUM(C$9:C15))*G$2/100)/12,0)+ROUND(((P$10-SUM(D$9:D15))*(G$2-P$15)/100)/12,0)</f>
        <v>0</v>
      </c>
      <c r="F16" s="267">
        <f t="shared" si="1"/>
        <v>0</v>
      </c>
      <c r="G16" s="1135"/>
      <c r="H16" s="1136"/>
      <c r="I16" s="268"/>
      <c r="J16" s="268"/>
      <c r="K16" s="268"/>
      <c r="L16" s="268"/>
      <c r="M16" s="269">
        <f t="shared" si="2"/>
        <v>0</v>
      </c>
      <c r="N16" s="275"/>
      <c r="O16" s="1152"/>
      <c r="P16" s="1153"/>
      <c r="Q16" s="1153"/>
      <c r="R16" s="1153"/>
      <c r="X16" s="236"/>
      <c r="Y16" s="236"/>
      <c r="Z16" s="236"/>
      <c r="AA16" s="237"/>
      <c r="AC16" s="237">
        <v>8</v>
      </c>
    </row>
    <row r="17" spans="1:29" s="238" customFormat="1" ht="18.75" customHeight="1">
      <c r="A17" s="262">
        <f t="shared" si="3"/>
        <v>0</v>
      </c>
      <c r="B17" s="263">
        <f t="shared" si="0"/>
        <v>0</v>
      </c>
      <c r="C17" s="264">
        <f t="shared" si="4"/>
        <v>0</v>
      </c>
      <c r="D17" s="265">
        <f t="shared" si="5"/>
        <v>0</v>
      </c>
      <c r="E17" s="266">
        <f>ROUND(((P$9-SUM(C$9:C16))*G$2/100)/12,0)+ROUND(((P$10-SUM(D$9:D16))*(G$2-P$15)/100)/12,0)</f>
        <v>0</v>
      </c>
      <c r="F17" s="267">
        <f t="shared" si="1"/>
        <v>0</v>
      </c>
      <c r="G17" s="1135"/>
      <c r="H17" s="1136"/>
      <c r="I17" s="268"/>
      <c r="J17" s="268"/>
      <c r="K17" s="268"/>
      <c r="L17" s="268"/>
      <c r="M17" s="269">
        <f t="shared" si="2"/>
        <v>0</v>
      </c>
      <c r="N17" s="275"/>
      <c r="O17" s="1153"/>
      <c r="P17" s="1153"/>
      <c r="Q17" s="1153"/>
      <c r="R17" s="1153"/>
      <c r="X17" s="236"/>
      <c r="Y17" s="236"/>
      <c r="Z17" s="236"/>
      <c r="AA17" s="237"/>
      <c r="AC17" s="237">
        <v>9</v>
      </c>
    </row>
    <row r="18" spans="1:29" s="238" customFormat="1" ht="18.75" customHeight="1">
      <c r="A18" s="262">
        <f t="shared" si="3"/>
        <v>0</v>
      </c>
      <c r="B18" s="263">
        <f t="shared" si="0"/>
        <v>0</v>
      </c>
      <c r="C18" s="264">
        <f t="shared" si="4"/>
        <v>0</v>
      </c>
      <c r="D18" s="265">
        <f t="shared" si="5"/>
        <v>0</v>
      </c>
      <c r="E18" s="266">
        <f>ROUND(((P$9-SUM(C$9:C17))*G$2/100)/12,0)+ROUND(((P$10-SUM(D$9:D17))*(G$2-P$15)/100)/12,0)</f>
        <v>0</v>
      </c>
      <c r="F18" s="267">
        <f t="shared" si="1"/>
        <v>0</v>
      </c>
      <c r="G18" s="277" t="s">
        <v>278</v>
      </c>
      <c r="H18" s="278">
        <f>SUM(F9:F20)</f>
        <v>0</v>
      </c>
      <c r="I18" s="268"/>
      <c r="J18" s="268"/>
      <c r="K18" s="268"/>
      <c r="L18" s="268"/>
      <c r="M18" s="269">
        <f t="shared" si="2"/>
        <v>0</v>
      </c>
      <c r="N18" s="275"/>
      <c r="O18" s="1153"/>
      <c r="P18" s="1153"/>
      <c r="Q18" s="1153"/>
      <c r="R18" s="1153"/>
      <c r="X18" s="236"/>
      <c r="Y18" s="236"/>
      <c r="Z18" s="236"/>
      <c r="AA18" s="237"/>
      <c r="AC18" s="237">
        <v>10</v>
      </c>
    </row>
    <row r="19" spans="1:29" s="238" customFormat="1" ht="18.75" customHeight="1">
      <c r="A19" s="262">
        <f t="shared" si="3"/>
        <v>0</v>
      </c>
      <c r="B19" s="263">
        <f t="shared" si="0"/>
        <v>0</v>
      </c>
      <c r="C19" s="264">
        <f t="shared" si="4"/>
        <v>0</v>
      </c>
      <c r="D19" s="265">
        <f t="shared" si="5"/>
        <v>0</v>
      </c>
      <c r="E19" s="266">
        <f>ROUND(((P$9-SUM(C$9:C18))*G$2/100)/12,0)+ROUND(((P$10-SUM(D$9:D18))*(G$2-P$15)/100)/12,0)</f>
        <v>0</v>
      </c>
      <c r="F19" s="267">
        <f t="shared" si="1"/>
        <v>0</v>
      </c>
      <c r="G19" s="279" t="s">
        <v>304</v>
      </c>
      <c r="H19" s="280">
        <f>SUM(B9:B20)</f>
        <v>0</v>
      </c>
      <c r="I19" s="268"/>
      <c r="J19" s="268"/>
      <c r="K19" s="268"/>
      <c r="L19" s="268"/>
      <c r="M19" s="269">
        <f t="shared" si="2"/>
        <v>0</v>
      </c>
      <c r="N19" s="275"/>
      <c r="O19" s="281" t="s">
        <v>305</v>
      </c>
      <c r="P19" s="282" t="s">
        <v>306</v>
      </c>
      <c r="Q19" s="282" t="s">
        <v>307</v>
      </c>
      <c r="R19" s="282" t="s">
        <v>308</v>
      </c>
      <c r="S19" s="282" t="s">
        <v>309</v>
      </c>
      <c r="T19" s="282" t="s">
        <v>310</v>
      </c>
      <c r="V19" s="236"/>
      <c r="X19" s="236"/>
      <c r="Y19" s="236"/>
      <c r="Z19" s="236"/>
      <c r="AA19" s="237"/>
      <c r="AC19" s="237">
        <v>11</v>
      </c>
    </row>
    <row r="20" spans="1:29" s="238" customFormat="1" ht="18.75" customHeight="1">
      <c r="A20" s="283">
        <f t="shared" si="3"/>
        <v>0</v>
      </c>
      <c r="B20" s="284">
        <f t="shared" si="0"/>
        <v>0</v>
      </c>
      <c r="C20" s="285">
        <f t="shared" si="4"/>
        <v>0</v>
      </c>
      <c r="D20" s="286">
        <f t="shared" si="5"/>
        <v>0</v>
      </c>
      <c r="E20" s="287">
        <f>ROUND(((P$9-SUM(C$9:C19))*G$2/100)/12,0)+ROUND(((P$10-SUM(D$9:D19))*(G$2-P$15)/100)/12,0)</f>
        <v>0</v>
      </c>
      <c r="F20" s="288">
        <f t="shared" si="1"/>
        <v>0</v>
      </c>
      <c r="G20" s="289" t="s">
        <v>311</v>
      </c>
      <c r="H20" s="290">
        <f>SUM(E9:E20)</f>
        <v>0</v>
      </c>
      <c r="I20" s="291"/>
      <c r="J20" s="291"/>
      <c r="K20" s="291"/>
      <c r="L20" s="291"/>
      <c r="M20" s="292">
        <f t="shared" si="2"/>
        <v>0</v>
      </c>
      <c r="N20" s="275"/>
      <c r="O20" s="293" t="str">
        <f>IF(Q20=$O$24,"最多","")</f>
        <v>最多</v>
      </c>
      <c r="P20" s="293" t="s">
        <v>312</v>
      </c>
      <c r="Q20" s="294">
        <f>SUM(R20:S20)</f>
        <v>0</v>
      </c>
      <c r="R20" s="294">
        <f>H19</f>
        <v>0</v>
      </c>
      <c r="S20" s="294">
        <f>H20</f>
        <v>0</v>
      </c>
      <c r="T20" s="295" t="s">
        <v>424</v>
      </c>
      <c r="U20" s="296"/>
      <c r="V20" s="297"/>
      <c r="X20" s="236"/>
      <c r="Y20" s="236"/>
      <c r="Z20" s="236"/>
      <c r="AA20" s="237"/>
      <c r="AC20" s="237">
        <v>12</v>
      </c>
    </row>
    <row r="21" spans="1:29" s="238" customFormat="1" ht="18.75" customHeight="1">
      <c r="A21" s="250">
        <f t="shared" si="3"/>
        <v>0</v>
      </c>
      <c r="B21" s="251">
        <f t="shared" si="0"/>
        <v>0</v>
      </c>
      <c r="C21" s="252">
        <f t="shared" si="4"/>
        <v>0</v>
      </c>
      <c r="D21" s="253">
        <f t="shared" si="5"/>
        <v>0</v>
      </c>
      <c r="E21" s="298">
        <f>ROUND(((P$9-SUM(C$9:C20))*G$2/100)/12,0)+ROUND(((P$10-SUM(D$9:D20))*(G$2-P$15)/100)/12,0)</f>
        <v>0</v>
      </c>
      <c r="F21" s="255">
        <f t="shared" si="1"/>
        <v>0</v>
      </c>
      <c r="G21" s="1133" t="s">
        <v>313</v>
      </c>
      <c r="H21" s="1134"/>
      <c r="I21" s="256"/>
      <c r="J21" s="256"/>
      <c r="K21" s="256"/>
      <c r="L21" s="256"/>
      <c r="M21" s="258">
        <f t="shared" si="2"/>
        <v>0</v>
      </c>
      <c r="N21" s="275"/>
      <c r="O21" s="293" t="str">
        <f>IF(Q21=$O$24,"最多","")</f>
        <v>最多</v>
      </c>
      <c r="P21" s="293" t="s">
        <v>314</v>
      </c>
      <c r="Q21" s="294">
        <f>SUM(R21:S21)</f>
        <v>0</v>
      </c>
      <c r="R21" s="294">
        <f>H31</f>
        <v>0</v>
      </c>
      <c r="S21" s="294">
        <f>H32</f>
        <v>0</v>
      </c>
      <c r="T21" s="295" t="s">
        <v>424</v>
      </c>
      <c r="U21" s="296"/>
      <c r="V21" s="299"/>
      <c r="X21" s="236"/>
      <c r="Y21" s="236"/>
      <c r="Z21" s="236"/>
      <c r="AA21" s="237"/>
      <c r="AC21" s="237">
        <v>13</v>
      </c>
    </row>
    <row r="22" spans="1:29" s="238" customFormat="1" ht="18.75" customHeight="1">
      <c r="A22" s="262">
        <f t="shared" si="3"/>
        <v>0</v>
      </c>
      <c r="B22" s="263">
        <f t="shared" si="0"/>
        <v>0</v>
      </c>
      <c r="C22" s="264">
        <f t="shared" si="4"/>
        <v>0</v>
      </c>
      <c r="D22" s="265">
        <f t="shared" si="5"/>
        <v>0</v>
      </c>
      <c r="E22" s="266">
        <f>ROUND(((P$9-SUM(C$9:C21))*G$2/100)/12,0)+ROUND(((P$10-SUM(D$9:D21))*(G$2-P$15)/100)/12,0)</f>
        <v>0</v>
      </c>
      <c r="F22" s="267">
        <f t="shared" si="1"/>
        <v>0</v>
      </c>
      <c r="G22" s="1135"/>
      <c r="H22" s="1136"/>
      <c r="I22" s="268"/>
      <c r="J22" s="268"/>
      <c r="K22" s="268"/>
      <c r="L22" s="268"/>
      <c r="M22" s="269">
        <f t="shared" si="2"/>
        <v>0</v>
      </c>
      <c r="N22" s="275"/>
      <c r="O22" s="293" t="str">
        <f>IF(Q22=$O$24,"最多","")</f>
        <v>最多</v>
      </c>
      <c r="P22" s="293" t="s">
        <v>315</v>
      </c>
      <c r="Q22" s="294">
        <f>SUM(R22:S22)</f>
        <v>0</v>
      </c>
      <c r="R22" s="294">
        <f>H43</f>
        <v>0</v>
      </c>
      <c r="S22" s="294">
        <f>H44</f>
        <v>0</v>
      </c>
      <c r="T22" s="295" t="s">
        <v>424</v>
      </c>
      <c r="U22" s="296"/>
      <c r="V22" s="299"/>
      <c r="X22" s="236"/>
      <c r="Y22" s="236"/>
      <c r="Z22" s="236"/>
      <c r="AA22" s="237"/>
      <c r="AC22" s="237">
        <v>14</v>
      </c>
    </row>
    <row r="23" spans="1:29" s="238" customFormat="1" ht="18.75" customHeight="1">
      <c r="A23" s="262">
        <f t="shared" si="3"/>
        <v>0</v>
      </c>
      <c r="B23" s="263">
        <f t="shared" si="0"/>
        <v>0</v>
      </c>
      <c r="C23" s="264">
        <f t="shared" si="4"/>
        <v>0</v>
      </c>
      <c r="D23" s="265">
        <f t="shared" si="5"/>
        <v>0</v>
      </c>
      <c r="E23" s="266">
        <f>ROUND(((P$9-SUM(C$9:C22))*G$2/100)/12,0)+ROUND(((P$10-SUM(D$9:D22))*(G$2-P$15)/100)/12,0)</f>
        <v>0</v>
      </c>
      <c r="F23" s="267">
        <f t="shared" si="1"/>
        <v>0</v>
      </c>
      <c r="G23" s="1135"/>
      <c r="H23" s="1136"/>
      <c r="I23" s="268"/>
      <c r="J23" s="268"/>
      <c r="K23" s="268"/>
      <c r="L23" s="268"/>
      <c r="M23" s="269">
        <f t="shared" si="2"/>
        <v>0</v>
      </c>
      <c r="N23" s="275"/>
      <c r="O23" s="293" t="str">
        <f>IF(Q23=$O$24,"最多","")</f>
        <v>最多</v>
      </c>
      <c r="P23" s="293" t="s">
        <v>316</v>
      </c>
      <c r="Q23" s="294">
        <f>SUM(R23:S23)</f>
        <v>0</v>
      </c>
      <c r="R23" s="294">
        <f>H55</f>
        <v>0</v>
      </c>
      <c r="S23" s="294">
        <f>H56</f>
        <v>0</v>
      </c>
      <c r="T23" s="295" t="s">
        <v>424</v>
      </c>
      <c r="U23" s="296"/>
      <c r="V23" s="299"/>
      <c r="X23" s="236"/>
      <c r="Y23" s="236"/>
      <c r="Z23" s="236"/>
      <c r="AA23" s="237"/>
      <c r="AC23" s="237">
        <v>15</v>
      </c>
    </row>
    <row r="24" spans="1:29" s="238" customFormat="1" ht="18.75" customHeight="1">
      <c r="A24" s="262">
        <f t="shared" si="3"/>
        <v>0</v>
      </c>
      <c r="B24" s="263">
        <f t="shared" si="0"/>
        <v>0</v>
      </c>
      <c r="C24" s="264">
        <f t="shared" si="4"/>
        <v>0</v>
      </c>
      <c r="D24" s="265">
        <f t="shared" si="5"/>
        <v>0</v>
      </c>
      <c r="E24" s="266">
        <f>ROUND(((P$9-SUM(C$9:C23))*G$2/100)/12,0)+ROUND(((P$10-SUM(D$9:D23))*(G$2-P$15)/100)/12,0)</f>
        <v>0</v>
      </c>
      <c r="F24" s="267">
        <f t="shared" si="1"/>
        <v>0</v>
      </c>
      <c r="G24" s="1135"/>
      <c r="H24" s="1136"/>
      <c r="I24" s="268"/>
      <c r="J24" s="268"/>
      <c r="K24" s="268"/>
      <c r="L24" s="268"/>
      <c r="M24" s="269">
        <f t="shared" si="2"/>
        <v>0</v>
      </c>
      <c r="N24" s="275"/>
      <c r="O24" s="300">
        <f>MAX(Q20:Q23)</f>
        <v>0</v>
      </c>
      <c r="P24" s="301"/>
      <c r="Q24" s="302"/>
      <c r="R24" s="303"/>
      <c r="S24" s="304"/>
      <c r="V24" s="305"/>
      <c r="X24" s="236"/>
      <c r="Y24" s="236"/>
      <c r="Z24" s="236"/>
      <c r="AA24" s="237"/>
      <c r="AC24" s="237">
        <v>16</v>
      </c>
    </row>
    <row r="25" spans="1:29" s="238" customFormat="1" ht="18.75" customHeight="1">
      <c r="A25" s="262">
        <f t="shared" si="3"/>
        <v>0</v>
      </c>
      <c r="B25" s="263">
        <f t="shared" si="0"/>
        <v>0</v>
      </c>
      <c r="C25" s="264">
        <f t="shared" si="4"/>
        <v>0</v>
      </c>
      <c r="D25" s="265">
        <f t="shared" si="5"/>
        <v>0</v>
      </c>
      <c r="E25" s="266">
        <f>ROUND(((P$9-SUM(C$9:C24))*G$2/100)/12,0)+ROUND(((P$10-SUM(D$9:D24))*(G$2-P$15)/100)/12,0)</f>
        <v>0</v>
      </c>
      <c r="F25" s="267">
        <f t="shared" si="1"/>
        <v>0</v>
      </c>
      <c r="G25" s="1135"/>
      <c r="H25" s="1136"/>
      <c r="I25" s="268"/>
      <c r="J25" s="268"/>
      <c r="K25" s="268"/>
      <c r="L25" s="268"/>
      <c r="M25" s="269">
        <f t="shared" si="2"/>
        <v>0</v>
      </c>
      <c r="N25" s="275"/>
      <c r="O25" s="306"/>
      <c r="P25" s="307" t="s">
        <v>317</v>
      </c>
      <c r="Q25" s="308">
        <f>VLOOKUP("最多",O20:S23,5,TRUE)</f>
        <v>0</v>
      </c>
      <c r="R25" s="306"/>
      <c r="S25" s="306"/>
      <c r="V25" s="305"/>
      <c r="X25" s="236"/>
      <c r="Y25" s="236"/>
      <c r="Z25" s="236"/>
      <c r="AA25" s="237"/>
      <c r="AC25" s="237">
        <v>17</v>
      </c>
    </row>
    <row r="26" spans="1:29" s="238" customFormat="1" ht="18.75" customHeight="1">
      <c r="A26" s="262">
        <f t="shared" si="3"/>
        <v>0</v>
      </c>
      <c r="B26" s="263">
        <f t="shared" si="0"/>
        <v>0</v>
      </c>
      <c r="C26" s="264">
        <f t="shared" si="4"/>
        <v>0</v>
      </c>
      <c r="D26" s="265">
        <f t="shared" si="5"/>
        <v>0</v>
      </c>
      <c r="E26" s="266">
        <f>ROUND(((P$9-SUM(C$9:C25))*G$2/100)/12,0)+ROUND(((P$10-SUM(D$9:D25))*(G$2-P$15)/100)/12,0)</f>
        <v>0</v>
      </c>
      <c r="F26" s="267">
        <f t="shared" si="1"/>
        <v>0</v>
      </c>
      <c r="G26" s="1135"/>
      <c r="H26" s="1136"/>
      <c r="I26" s="268"/>
      <c r="J26" s="268"/>
      <c r="K26" s="268"/>
      <c r="L26" s="268"/>
      <c r="M26" s="269">
        <f t="shared" si="2"/>
        <v>0</v>
      </c>
      <c r="N26" s="275"/>
      <c r="O26" s="306"/>
      <c r="P26" s="307" t="s">
        <v>318</v>
      </c>
      <c r="Q26" s="308">
        <f>VLOOKUP("最多",O20:S23,4,TRUE)</f>
        <v>0</v>
      </c>
      <c r="R26" s="306"/>
      <c r="S26" s="306"/>
      <c r="X26" s="236"/>
      <c r="Y26" s="236"/>
      <c r="Z26" s="236"/>
      <c r="AA26" s="237"/>
      <c r="AC26" s="237">
        <v>18</v>
      </c>
    </row>
    <row r="27" spans="1:29" s="238" customFormat="1" ht="18.75" customHeight="1">
      <c r="A27" s="262">
        <f t="shared" si="3"/>
        <v>0</v>
      </c>
      <c r="B27" s="263">
        <f t="shared" si="0"/>
        <v>0</v>
      </c>
      <c r="C27" s="264">
        <f t="shared" si="4"/>
        <v>0</v>
      </c>
      <c r="D27" s="265">
        <f t="shared" si="5"/>
        <v>0</v>
      </c>
      <c r="E27" s="266">
        <f>ROUND(((P$9-SUM(C$9:C26))*G$2/100)/12,0)+ROUND(((P$10-SUM(D$9:D26))*(G$2-P$15)/100)/12,0)</f>
        <v>0</v>
      </c>
      <c r="F27" s="267">
        <f t="shared" si="1"/>
        <v>0</v>
      </c>
      <c r="G27" s="1135"/>
      <c r="H27" s="1136"/>
      <c r="I27" s="268"/>
      <c r="J27" s="268"/>
      <c r="K27" s="268"/>
      <c r="L27" s="268"/>
      <c r="M27" s="269">
        <f t="shared" si="2"/>
        <v>0</v>
      </c>
      <c r="N27" s="275"/>
      <c r="P27" s="238" t="s">
        <v>319</v>
      </c>
      <c r="Q27" s="309" t="str">
        <f>IFERROR(Q26/P8,"")</f>
        <v/>
      </c>
      <c r="X27" s="236"/>
      <c r="Y27" s="236"/>
      <c r="Z27" s="236"/>
      <c r="AA27" s="237"/>
      <c r="AC27" s="237">
        <v>19</v>
      </c>
    </row>
    <row r="28" spans="1:29" s="238" customFormat="1" ht="18.75" customHeight="1">
      <c r="A28" s="262">
        <f t="shared" si="3"/>
        <v>0</v>
      </c>
      <c r="B28" s="263">
        <f t="shared" si="0"/>
        <v>0</v>
      </c>
      <c r="C28" s="264">
        <f t="shared" si="4"/>
        <v>0</v>
      </c>
      <c r="D28" s="265">
        <f t="shared" si="5"/>
        <v>0</v>
      </c>
      <c r="E28" s="266">
        <f>ROUND(((P$9-SUM(C$9:C27))*G$2/100)/12,0)+ROUND(((P$10-SUM(D$9:D27))*(G$2-P$15)/100)/12,0)</f>
        <v>0</v>
      </c>
      <c r="F28" s="267">
        <f t="shared" si="1"/>
        <v>0</v>
      </c>
      <c r="G28" s="1135"/>
      <c r="H28" s="1136"/>
      <c r="I28" s="268"/>
      <c r="J28" s="268"/>
      <c r="K28" s="268"/>
      <c r="L28" s="268"/>
      <c r="M28" s="269">
        <f t="shared" si="2"/>
        <v>0</v>
      </c>
      <c r="N28" s="275"/>
      <c r="P28" s="238" t="s">
        <v>320</v>
      </c>
      <c r="Q28" s="309" t="str">
        <f>IFERROR(Q25/P8,"")</f>
        <v/>
      </c>
      <c r="X28" s="236"/>
      <c r="Y28" s="236"/>
      <c r="Z28" s="236"/>
      <c r="AA28" s="237"/>
      <c r="AC28" s="237">
        <v>20</v>
      </c>
    </row>
    <row r="29" spans="1:29" s="238" customFormat="1" ht="18.75" customHeight="1">
      <c r="A29" s="262">
        <f t="shared" si="3"/>
        <v>0</v>
      </c>
      <c r="B29" s="263">
        <f t="shared" si="0"/>
        <v>0</v>
      </c>
      <c r="C29" s="264">
        <f t="shared" si="4"/>
        <v>0</v>
      </c>
      <c r="D29" s="265">
        <f t="shared" si="5"/>
        <v>0</v>
      </c>
      <c r="E29" s="266">
        <f>ROUND(((P$9-SUM(C$9:C28))*G$2/100)/12,0)+ROUND(((P$10-SUM(D$9:D28))*(G$2-P$15)/100)/12,0)</f>
        <v>0</v>
      </c>
      <c r="F29" s="267">
        <f t="shared" si="1"/>
        <v>0</v>
      </c>
      <c r="G29" s="1135"/>
      <c r="H29" s="1136"/>
      <c r="I29" s="268"/>
      <c r="J29" s="268"/>
      <c r="K29" s="268"/>
      <c r="L29" s="268"/>
      <c r="M29" s="269">
        <f t="shared" si="2"/>
        <v>0</v>
      </c>
      <c r="N29" s="275"/>
      <c r="P29" s="310" t="s">
        <v>278</v>
      </c>
      <c r="Q29" s="311">
        <f>IFERROR(SUM(Q27:Q28),"")</f>
        <v>0</v>
      </c>
      <c r="X29" s="236"/>
      <c r="Y29" s="236"/>
      <c r="Z29" s="236"/>
      <c r="AA29" s="237"/>
      <c r="AC29" s="237">
        <v>21</v>
      </c>
    </row>
    <row r="30" spans="1:29" s="238" customFormat="1" ht="18.75" customHeight="1">
      <c r="A30" s="262">
        <f t="shared" si="3"/>
        <v>0</v>
      </c>
      <c r="B30" s="263">
        <f t="shared" si="0"/>
        <v>0</v>
      </c>
      <c r="C30" s="264">
        <f t="shared" si="4"/>
        <v>0</v>
      </c>
      <c r="D30" s="265">
        <f t="shared" si="5"/>
        <v>0</v>
      </c>
      <c r="E30" s="266">
        <f>ROUND(((P$9-SUM(C$9:C29))*G$2/100)/12,0)+ROUND(((P$10-SUM(D$9:D29))*(G$2-P$15)/100)/12,0)</f>
        <v>0</v>
      </c>
      <c r="F30" s="267">
        <f t="shared" si="1"/>
        <v>0</v>
      </c>
      <c r="G30" s="277" t="s">
        <v>278</v>
      </c>
      <c r="H30" s="278">
        <f>SUM(F21:F32)</f>
        <v>0</v>
      </c>
      <c r="I30" s="268"/>
      <c r="J30" s="268"/>
      <c r="K30" s="268"/>
      <c r="L30" s="268"/>
      <c r="M30" s="269">
        <f t="shared" si="2"/>
        <v>0</v>
      </c>
      <c r="N30" s="275"/>
      <c r="X30" s="236"/>
      <c r="Y30" s="236"/>
      <c r="Z30" s="236"/>
      <c r="AA30" s="237"/>
      <c r="AC30" s="237">
        <v>22</v>
      </c>
    </row>
    <row r="31" spans="1:29" s="238" customFormat="1" ht="18.75" customHeight="1">
      <c r="A31" s="262">
        <f t="shared" si="3"/>
        <v>0</v>
      </c>
      <c r="B31" s="263">
        <f t="shared" si="0"/>
        <v>0</v>
      </c>
      <c r="C31" s="264">
        <f t="shared" si="4"/>
        <v>0</v>
      </c>
      <c r="D31" s="265">
        <f t="shared" si="5"/>
        <v>0</v>
      </c>
      <c r="E31" s="266">
        <f>ROUND(((P$9-SUM(C$9:C30))*G$2/100)/12,0)+ROUND(((P$10-SUM(D$9:D30))*(G$2-P$15)/100)/12,0)</f>
        <v>0</v>
      </c>
      <c r="F31" s="267">
        <f t="shared" si="1"/>
        <v>0</v>
      </c>
      <c r="G31" s="279" t="s">
        <v>304</v>
      </c>
      <c r="H31" s="280">
        <f>SUM(B21:B32)</f>
        <v>0</v>
      </c>
      <c r="I31" s="268"/>
      <c r="J31" s="268"/>
      <c r="K31" s="268"/>
      <c r="L31" s="268"/>
      <c r="M31" s="269">
        <f t="shared" si="2"/>
        <v>0</v>
      </c>
      <c r="N31" s="275"/>
      <c r="X31" s="236"/>
      <c r="Y31" s="236"/>
      <c r="Z31" s="236"/>
      <c r="AA31" s="237"/>
      <c r="AC31" s="237">
        <v>23</v>
      </c>
    </row>
    <row r="32" spans="1:29" s="238" customFormat="1" ht="18.75" customHeight="1">
      <c r="A32" s="283">
        <f t="shared" si="3"/>
        <v>0</v>
      </c>
      <c r="B32" s="284">
        <f t="shared" si="0"/>
        <v>0</v>
      </c>
      <c r="C32" s="285">
        <f t="shared" si="4"/>
        <v>0</v>
      </c>
      <c r="D32" s="286">
        <f t="shared" si="5"/>
        <v>0</v>
      </c>
      <c r="E32" s="287">
        <f>ROUND(((P$9-SUM(C$9:C31))*G$2/100)/12,0)+ROUND(((P$10-SUM(D$9:D31))*(G$2-P$15)/100)/12,0)</f>
        <v>0</v>
      </c>
      <c r="F32" s="288">
        <f t="shared" si="1"/>
        <v>0</v>
      </c>
      <c r="G32" s="289" t="s">
        <v>311</v>
      </c>
      <c r="H32" s="290">
        <f>SUM(E21:E32)</f>
        <v>0</v>
      </c>
      <c r="I32" s="291"/>
      <c r="J32" s="291"/>
      <c r="K32" s="291"/>
      <c r="L32" s="291"/>
      <c r="M32" s="292">
        <f t="shared" si="2"/>
        <v>0</v>
      </c>
      <c r="N32" s="275"/>
      <c r="X32" s="236"/>
      <c r="Y32" s="236"/>
      <c r="Z32" s="236"/>
      <c r="AA32" s="237"/>
      <c r="AC32" s="237">
        <v>24</v>
      </c>
    </row>
    <row r="33" spans="1:29" s="238" customFormat="1" ht="18.75" customHeight="1">
      <c r="A33" s="250">
        <f t="shared" si="3"/>
        <v>0</v>
      </c>
      <c r="B33" s="251">
        <f t="shared" si="0"/>
        <v>0</v>
      </c>
      <c r="C33" s="252">
        <f t="shared" si="4"/>
        <v>0</v>
      </c>
      <c r="D33" s="253">
        <f t="shared" si="5"/>
        <v>0</v>
      </c>
      <c r="E33" s="298">
        <f>ROUND(((P$9-SUM(C$9:C32))*G$2/100)/12,0)+ROUND(((P$10-SUM(D$9:D32))*(G$2-P$15)/100)/12,0)</f>
        <v>0</v>
      </c>
      <c r="F33" s="255">
        <f t="shared" si="1"/>
        <v>0</v>
      </c>
      <c r="G33" s="1133" t="s">
        <v>321</v>
      </c>
      <c r="H33" s="1134"/>
      <c r="I33" s="256"/>
      <c r="J33" s="256"/>
      <c r="K33" s="256"/>
      <c r="L33" s="256"/>
      <c r="M33" s="258">
        <f t="shared" si="2"/>
        <v>0</v>
      </c>
      <c r="N33" s="275"/>
      <c r="X33" s="236"/>
      <c r="Y33" s="236"/>
      <c r="Z33" s="236"/>
      <c r="AA33" s="237"/>
      <c r="AC33" s="237">
        <v>25</v>
      </c>
    </row>
    <row r="34" spans="1:29" s="238" customFormat="1" ht="18.75" customHeight="1">
      <c r="A34" s="262">
        <f t="shared" si="3"/>
        <v>0</v>
      </c>
      <c r="B34" s="263">
        <f t="shared" si="0"/>
        <v>0</v>
      </c>
      <c r="C34" s="264">
        <f t="shared" si="4"/>
        <v>0</v>
      </c>
      <c r="D34" s="265">
        <f t="shared" si="5"/>
        <v>0</v>
      </c>
      <c r="E34" s="266">
        <f>ROUND(((P$9-SUM(C$9:C33))*G$2/100)/12,0)+ROUND(((P$10-SUM(D$9:D33))*(G$2-P$15)/100)/12,0)</f>
        <v>0</v>
      </c>
      <c r="F34" s="267">
        <f t="shared" si="1"/>
        <v>0</v>
      </c>
      <c r="G34" s="1135"/>
      <c r="H34" s="1136"/>
      <c r="I34" s="268"/>
      <c r="J34" s="268"/>
      <c r="K34" s="268"/>
      <c r="L34" s="268"/>
      <c r="M34" s="269">
        <f t="shared" si="2"/>
        <v>0</v>
      </c>
      <c r="N34" s="275"/>
      <c r="X34" s="236"/>
      <c r="Y34" s="236"/>
      <c r="Z34" s="236"/>
      <c r="AA34" s="237"/>
      <c r="AC34" s="237">
        <v>26</v>
      </c>
    </row>
    <row r="35" spans="1:29" s="238" customFormat="1" ht="18.75" customHeight="1">
      <c r="A35" s="262">
        <f t="shared" si="3"/>
        <v>0</v>
      </c>
      <c r="B35" s="263">
        <f t="shared" si="0"/>
        <v>0</v>
      </c>
      <c r="C35" s="264">
        <f t="shared" si="4"/>
        <v>0</v>
      </c>
      <c r="D35" s="265">
        <f t="shared" si="5"/>
        <v>0</v>
      </c>
      <c r="E35" s="266">
        <f>ROUND(((P$9-SUM(C$9:C34))*G$2/100)/12,0)+ROUND(((P$10-SUM(D$9:D34))*(G$2-P$15)/100)/12,0)</f>
        <v>0</v>
      </c>
      <c r="F35" s="267">
        <f t="shared" si="1"/>
        <v>0</v>
      </c>
      <c r="G35" s="1135"/>
      <c r="H35" s="1136"/>
      <c r="I35" s="268"/>
      <c r="J35" s="268"/>
      <c r="K35" s="268"/>
      <c r="L35" s="268"/>
      <c r="M35" s="269">
        <f t="shared" si="2"/>
        <v>0</v>
      </c>
      <c r="N35" s="275"/>
      <c r="X35" s="236"/>
      <c r="Y35" s="236"/>
      <c r="Z35" s="236"/>
      <c r="AA35" s="237"/>
      <c r="AC35" s="237">
        <v>27</v>
      </c>
    </row>
    <row r="36" spans="1:29" s="238" customFormat="1" ht="18.75" customHeight="1">
      <c r="A36" s="262">
        <f t="shared" si="3"/>
        <v>0</v>
      </c>
      <c r="B36" s="263">
        <f t="shared" si="0"/>
        <v>0</v>
      </c>
      <c r="C36" s="264">
        <f t="shared" si="4"/>
        <v>0</v>
      </c>
      <c r="D36" s="265">
        <f t="shared" si="5"/>
        <v>0</v>
      </c>
      <c r="E36" s="266">
        <f>ROUND(((P$9-SUM(C$9:C35))*G$2/100)/12,0)+ROUND(((P$10-SUM(D$9:D35))*(G$2-P$15)/100)/12,0)</f>
        <v>0</v>
      </c>
      <c r="F36" s="267">
        <f t="shared" si="1"/>
        <v>0</v>
      </c>
      <c r="G36" s="1135"/>
      <c r="H36" s="1136"/>
      <c r="I36" s="268"/>
      <c r="J36" s="268"/>
      <c r="K36" s="268"/>
      <c r="L36" s="268"/>
      <c r="M36" s="269">
        <f t="shared" si="2"/>
        <v>0</v>
      </c>
      <c r="N36" s="312"/>
      <c r="X36" s="236"/>
      <c r="Y36" s="236"/>
      <c r="Z36" s="236"/>
      <c r="AA36" s="237"/>
      <c r="AC36" s="237">
        <v>28</v>
      </c>
    </row>
    <row r="37" spans="1:29" s="238" customFormat="1" ht="18.75" customHeight="1">
      <c r="A37" s="262">
        <f t="shared" si="3"/>
        <v>0</v>
      </c>
      <c r="B37" s="263">
        <f t="shared" si="0"/>
        <v>0</v>
      </c>
      <c r="C37" s="264">
        <f t="shared" si="4"/>
        <v>0</v>
      </c>
      <c r="D37" s="265">
        <f t="shared" si="5"/>
        <v>0</v>
      </c>
      <c r="E37" s="266">
        <f>ROUND(((P$9-SUM(C$9:C36))*G$2/100)/12,0)+ROUND(((P$10-SUM(D$9:D36))*(G$2-P$15)/100)/12,0)</f>
        <v>0</v>
      </c>
      <c r="F37" s="267">
        <f t="shared" si="1"/>
        <v>0</v>
      </c>
      <c r="G37" s="1135"/>
      <c r="H37" s="1136"/>
      <c r="I37" s="268"/>
      <c r="J37" s="268"/>
      <c r="K37" s="268"/>
      <c r="L37" s="268"/>
      <c r="M37" s="269">
        <f t="shared" si="2"/>
        <v>0</v>
      </c>
      <c r="N37" s="275"/>
      <c r="X37" s="236"/>
      <c r="Y37" s="236"/>
      <c r="Z37" s="236"/>
      <c r="AA37" s="237"/>
      <c r="AC37" s="237">
        <v>29</v>
      </c>
    </row>
    <row r="38" spans="1:29" s="238" customFormat="1" ht="18.75" customHeight="1">
      <c r="A38" s="262">
        <f t="shared" si="3"/>
        <v>0</v>
      </c>
      <c r="B38" s="263">
        <f t="shared" si="0"/>
        <v>0</v>
      </c>
      <c r="C38" s="264">
        <f t="shared" si="4"/>
        <v>0</v>
      </c>
      <c r="D38" s="265">
        <f t="shared" si="5"/>
        <v>0</v>
      </c>
      <c r="E38" s="266">
        <f>ROUND(((P$9-SUM(C$9:C37))*G$2/100)/12,0)+ROUND(((P$10-SUM(D$9:D37))*(G$2-P$15)/100)/12,0)</f>
        <v>0</v>
      </c>
      <c r="F38" s="267">
        <f t="shared" si="1"/>
        <v>0</v>
      </c>
      <c r="G38" s="1135"/>
      <c r="H38" s="1136"/>
      <c r="I38" s="268"/>
      <c r="J38" s="268"/>
      <c r="K38" s="268"/>
      <c r="L38" s="268"/>
      <c r="M38" s="269">
        <f t="shared" si="2"/>
        <v>0</v>
      </c>
      <c r="N38" s="275"/>
      <c r="X38" s="236"/>
      <c r="Y38" s="236"/>
      <c r="Z38" s="236"/>
      <c r="AA38" s="237"/>
      <c r="AC38" s="237">
        <v>30</v>
      </c>
    </row>
    <row r="39" spans="1:29" s="238" customFormat="1" ht="18.75" customHeight="1">
      <c r="A39" s="262">
        <f t="shared" si="3"/>
        <v>0</v>
      </c>
      <c r="B39" s="263">
        <f t="shared" si="0"/>
        <v>0</v>
      </c>
      <c r="C39" s="264">
        <f t="shared" si="4"/>
        <v>0</v>
      </c>
      <c r="D39" s="265">
        <f t="shared" si="5"/>
        <v>0</v>
      </c>
      <c r="E39" s="266">
        <f>ROUND(((P$9-SUM(C$9:C38))*G$2/100)/12,0)+ROUND(((P$10-SUM(D$9:D38))*(G$2-P$15)/100)/12,0)</f>
        <v>0</v>
      </c>
      <c r="F39" s="267">
        <f t="shared" si="1"/>
        <v>0</v>
      </c>
      <c r="G39" s="1135"/>
      <c r="H39" s="1136"/>
      <c r="I39" s="268"/>
      <c r="J39" s="268"/>
      <c r="K39" s="268"/>
      <c r="L39" s="268"/>
      <c r="M39" s="269">
        <f t="shared" si="2"/>
        <v>0</v>
      </c>
      <c r="N39" s="275"/>
      <c r="X39" s="236"/>
      <c r="Y39" s="236"/>
      <c r="Z39" s="236"/>
      <c r="AA39" s="237"/>
      <c r="AC39" s="237">
        <v>31</v>
      </c>
    </row>
    <row r="40" spans="1:29" s="238" customFormat="1" ht="18.75" customHeight="1">
      <c r="A40" s="262">
        <f t="shared" si="3"/>
        <v>0</v>
      </c>
      <c r="B40" s="263">
        <f t="shared" si="0"/>
        <v>0</v>
      </c>
      <c r="C40" s="264">
        <f t="shared" si="4"/>
        <v>0</v>
      </c>
      <c r="D40" s="265">
        <f t="shared" si="5"/>
        <v>0</v>
      </c>
      <c r="E40" s="266">
        <f>ROUND(((P$9-SUM(C$9:C39))*G$2/100)/12,0)+ROUND(((P$10-SUM(D$9:D39))*(G$2-P$15)/100)/12,0)</f>
        <v>0</v>
      </c>
      <c r="F40" s="267">
        <f t="shared" si="1"/>
        <v>0</v>
      </c>
      <c r="G40" s="1135"/>
      <c r="H40" s="1136"/>
      <c r="I40" s="268"/>
      <c r="J40" s="268"/>
      <c r="K40" s="268"/>
      <c r="L40" s="268"/>
      <c r="M40" s="269">
        <f t="shared" si="2"/>
        <v>0</v>
      </c>
      <c r="N40" s="275"/>
      <c r="X40" s="236"/>
      <c r="Y40" s="236"/>
      <c r="Z40" s="236"/>
      <c r="AA40" s="237"/>
      <c r="AC40" s="237">
        <v>32</v>
      </c>
    </row>
    <row r="41" spans="1:29" s="238" customFormat="1" ht="18.75" customHeight="1">
      <c r="A41" s="262">
        <f t="shared" si="3"/>
        <v>0</v>
      </c>
      <c r="B41" s="263">
        <f t="shared" si="0"/>
        <v>0</v>
      </c>
      <c r="C41" s="264">
        <f t="shared" si="4"/>
        <v>0</v>
      </c>
      <c r="D41" s="265">
        <f t="shared" si="5"/>
        <v>0</v>
      </c>
      <c r="E41" s="266">
        <f>ROUND(((P$9-SUM(C$9:C40))*G$2/100)/12,0)+ROUND(((P$10-SUM(D$9:D40))*(G$2-P$15)/100)/12,0)</f>
        <v>0</v>
      </c>
      <c r="F41" s="267">
        <f t="shared" si="1"/>
        <v>0</v>
      </c>
      <c r="G41" s="1135"/>
      <c r="H41" s="1136"/>
      <c r="I41" s="268"/>
      <c r="J41" s="268"/>
      <c r="K41" s="268"/>
      <c r="L41" s="268"/>
      <c r="M41" s="269">
        <f t="shared" si="2"/>
        <v>0</v>
      </c>
      <c r="N41" s="275"/>
      <c r="X41" s="236"/>
      <c r="Y41" s="236"/>
      <c r="Z41" s="236"/>
      <c r="AA41" s="237"/>
      <c r="AC41" s="237">
        <v>33</v>
      </c>
    </row>
    <row r="42" spans="1:29" s="238" customFormat="1" ht="18.75" customHeight="1">
      <c r="A42" s="262">
        <f t="shared" si="3"/>
        <v>0</v>
      </c>
      <c r="B42" s="263">
        <f t="shared" si="0"/>
        <v>0</v>
      </c>
      <c r="C42" s="264">
        <f t="shared" si="4"/>
        <v>0</v>
      </c>
      <c r="D42" s="265">
        <f t="shared" si="5"/>
        <v>0</v>
      </c>
      <c r="E42" s="266">
        <f>ROUND(((P$9-SUM(C$9:C41))*G$2/100)/12,0)+ROUND(((P$10-SUM(D$9:D41))*(G$2-P$15)/100)/12,0)</f>
        <v>0</v>
      </c>
      <c r="F42" s="267">
        <f t="shared" si="1"/>
        <v>0</v>
      </c>
      <c r="G42" s="277" t="s">
        <v>278</v>
      </c>
      <c r="H42" s="278">
        <f>SUM(F33:F44)</f>
        <v>0</v>
      </c>
      <c r="I42" s="268"/>
      <c r="J42" s="268"/>
      <c r="K42" s="268"/>
      <c r="L42" s="268"/>
      <c r="M42" s="269">
        <f t="shared" si="2"/>
        <v>0</v>
      </c>
      <c r="N42" s="275"/>
      <c r="X42" s="236"/>
      <c r="Y42" s="236"/>
      <c r="Z42" s="236"/>
      <c r="AA42" s="237"/>
      <c r="AC42" s="237">
        <v>34</v>
      </c>
    </row>
    <row r="43" spans="1:29" s="238" customFormat="1" ht="18.75" customHeight="1">
      <c r="A43" s="262">
        <f t="shared" si="3"/>
        <v>0</v>
      </c>
      <c r="B43" s="263">
        <f t="shared" si="0"/>
        <v>0</v>
      </c>
      <c r="C43" s="264">
        <f t="shared" si="4"/>
        <v>0</v>
      </c>
      <c r="D43" s="265">
        <f t="shared" si="5"/>
        <v>0</v>
      </c>
      <c r="E43" s="266">
        <f>ROUND(((P$9-SUM(C$9:C42))*G$2/100)/12,0)+ROUND(((P$10-SUM(D$9:D42))*(G$2-P$15)/100)/12,0)</f>
        <v>0</v>
      </c>
      <c r="F43" s="267">
        <f t="shared" si="1"/>
        <v>0</v>
      </c>
      <c r="G43" s="279" t="s">
        <v>304</v>
      </c>
      <c r="H43" s="280">
        <f>SUM(B33:B44)</f>
        <v>0</v>
      </c>
      <c r="I43" s="268"/>
      <c r="J43" s="268"/>
      <c r="K43" s="268"/>
      <c r="L43" s="268"/>
      <c r="M43" s="269">
        <f t="shared" si="2"/>
        <v>0</v>
      </c>
      <c r="N43" s="275"/>
      <c r="X43" s="236"/>
      <c r="Y43" s="236"/>
      <c r="Z43" s="236"/>
      <c r="AA43" s="237"/>
      <c r="AC43" s="237">
        <v>35</v>
      </c>
    </row>
    <row r="44" spans="1:29" s="238" customFormat="1" ht="18.75" customHeight="1">
      <c r="A44" s="283">
        <f t="shared" si="3"/>
        <v>0</v>
      </c>
      <c r="B44" s="284">
        <f t="shared" si="0"/>
        <v>0</v>
      </c>
      <c r="C44" s="285">
        <f t="shared" si="4"/>
        <v>0</v>
      </c>
      <c r="D44" s="286">
        <f t="shared" si="5"/>
        <v>0</v>
      </c>
      <c r="E44" s="287">
        <f>ROUND(((P$9-SUM(C$9:C43))*G$2/100)/12,0)+ROUND(((P$10-SUM(D$9:D43))*(G$2-P$15)/100)/12,0)</f>
        <v>0</v>
      </c>
      <c r="F44" s="288">
        <f t="shared" si="1"/>
        <v>0</v>
      </c>
      <c r="G44" s="289" t="s">
        <v>311</v>
      </c>
      <c r="H44" s="290">
        <f>SUM(E33:E44)</f>
        <v>0</v>
      </c>
      <c r="I44" s="291"/>
      <c r="J44" s="291"/>
      <c r="K44" s="291"/>
      <c r="L44" s="291"/>
      <c r="M44" s="292">
        <f t="shared" si="2"/>
        <v>0</v>
      </c>
      <c r="N44" s="275"/>
      <c r="X44" s="236"/>
      <c r="Y44" s="236"/>
      <c r="Z44" s="236"/>
      <c r="AA44" s="237"/>
    </row>
    <row r="45" spans="1:29" s="238" customFormat="1" ht="18.75" customHeight="1">
      <c r="A45" s="250">
        <f t="shared" si="3"/>
        <v>0</v>
      </c>
      <c r="B45" s="251">
        <f t="shared" si="0"/>
        <v>0</v>
      </c>
      <c r="C45" s="252">
        <f>IF(($P$9-SUM($C$9:C44))&gt;0,$AA$9,0)</f>
        <v>0</v>
      </c>
      <c r="D45" s="253">
        <f>IF(($P$10-SUM($D$9:D44))&gt;0,$AA$10,0)</f>
        <v>0</v>
      </c>
      <c r="E45" s="298">
        <f>ROUND(((P$9-SUM(C$9:C44))*G$2/100)/12,0)+ROUND(((P$10-SUM(D$9:D44))*(G$2-P$15)/100)/12,0)</f>
        <v>0</v>
      </c>
      <c r="F45" s="255">
        <f t="shared" si="1"/>
        <v>0</v>
      </c>
      <c r="G45" s="1133" t="s">
        <v>322</v>
      </c>
      <c r="H45" s="1134"/>
      <c r="I45" s="256"/>
      <c r="J45" s="256"/>
      <c r="K45" s="256"/>
      <c r="L45" s="256"/>
      <c r="M45" s="258">
        <f t="shared" si="2"/>
        <v>0</v>
      </c>
      <c r="N45" s="275"/>
      <c r="X45" s="236"/>
      <c r="Y45" s="236"/>
      <c r="Z45" s="236"/>
      <c r="AA45" s="237"/>
    </row>
    <row r="46" spans="1:29" s="238" customFormat="1" ht="18.75" customHeight="1">
      <c r="A46" s="262">
        <f t="shared" si="3"/>
        <v>0</v>
      </c>
      <c r="B46" s="263">
        <f t="shared" si="0"/>
        <v>0</v>
      </c>
      <c r="C46" s="264">
        <f>IF(($P$9-SUM($C$9:C45))&gt;0,$AA$9,0)</f>
        <v>0</v>
      </c>
      <c r="D46" s="265">
        <f>IF(($P$10-SUM($D$9:D45))&gt;0,$AA$10,0)</f>
        <v>0</v>
      </c>
      <c r="E46" s="266">
        <f>ROUND(((P$9-SUM(C$9:C45))*G$2/100)/12,0)+ROUND(((P$10-SUM(D$9:D45))*(G$2-P$15)/100)/12,0)</f>
        <v>0</v>
      </c>
      <c r="F46" s="267">
        <f t="shared" si="1"/>
        <v>0</v>
      </c>
      <c r="G46" s="1135"/>
      <c r="H46" s="1136"/>
      <c r="I46" s="268"/>
      <c r="J46" s="268"/>
      <c r="K46" s="268"/>
      <c r="L46" s="268"/>
      <c r="M46" s="269">
        <f t="shared" si="2"/>
        <v>0</v>
      </c>
      <c r="N46" s="275"/>
      <c r="X46" s="236"/>
      <c r="Y46" s="236"/>
      <c r="Z46" s="236"/>
      <c r="AA46" s="237"/>
    </row>
    <row r="47" spans="1:29" s="238" customFormat="1" ht="18.75" customHeight="1">
      <c r="A47" s="262">
        <f t="shared" si="3"/>
        <v>0</v>
      </c>
      <c r="B47" s="263">
        <f t="shared" si="0"/>
        <v>0</v>
      </c>
      <c r="C47" s="264">
        <f>IF(($P$9-SUM($C$9:C46))&gt;0,$AA$9,0)</f>
        <v>0</v>
      </c>
      <c r="D47" s="265">
        <f>IF(($P$10-SUM($D$9:D46))&gt;0,$AA$10,0)</f>
        <v>0</v>
      </c>
      <c r="E47" s="266">
        <f>ROUND(((P$9-SUM(C$9:C46))*G$2/100)/12,0)+ROUND(((P$10-SUM(D$9:D46))*(G$2-P$15)/100)/12,0)</f>
        <v>0</v>
      </c>
      <c r="F47" s="267">
        <f t="shared" si="1"/>
        <v>0</v>
      </c>
      <c r="G47" s="1135"/>
      <c r="H47" s="1136"/>
      <c r="I47" s="268"/>
      <c r="J47" s="268"/>
      <c r="K47" s="268"/>
      <c r="L47" s="268"/>
      <c r="M47" s="269">
        <f t="shared" si="2"/>
        <v>0</v>
      </c>
      <c r="N47" s="275"/>
      <c r="X47" s="236"/>
      <c r="Y47" s="236"/>
      <c r="Z47" s="236"/>
      <c r="AA47" s="237"/>
    </row>
    <row r="48" spans="1:29" s="238" customFormat="1" ht="18.75" customHeight="1">
      <c r="A48" s="262">
        <f t="shared" si="3"/>
        <v>0</v>
      </c>
      <c r="B48" s="263">
        <f t="shared" si="0"/>
        <v>0</v>
      </c>
      <c r="C48" s="264">
        <f>IF(($P$9-SUM($C$9:C47))&gt;0,$AA$9,0)</f>
        <v>0</v>
      </c>
      <c r="D48" s="265">
        <f>IF(($P$10-SUM($D$9:D47))&gt;0,$AA$10,0)</f>
        <v>0</v>
      </c>
      <c r="E48" s="266">
        <f>ROUND(((P$9-SUM(C$9:C47))*G$2/100)/12,0)+ROUND(((P$10-SUM(D$9:D47))*(G$2-P$15)/100)/12,0)</f>
        <v>0</v>
      </c>
      <c r="F48" s="267">
        <f t="shared" si="1"/>
        <v>0</v>
      </c>
      <c r="G48" s="1135"/>
      <c r="H48" s="1136"/>
      <c r="I48" s="268"/>
      <c r="J48" s="268"/>
      <c r="K48" s="268"/>
      <c r="L48" s="268"/>
      <c r="M48" s="269">
        <f t="shared" si="2"/>
        <v>0</v>
      </c>
      <c r="N48" s="275"/>
      <c r="X48" s="236"/>
      <c r="Y48" s="236"/>
      <c r="Z48" s="236"/>
      <c r="AA48" s="237"/>
    </row>
    <row r="49" spans="1:27" s="238" customFormat="1" ht="18.75" customHeight="1">
      <c r="A49" s="262">
        <f t="shared" si="3"/>
        <v>0</v>
      </c>
      <c r="B49" s="263">
        <f t="shared" si="0"/>
        <v>0</v>
      </c>
      <c r="C49" s="264">
        <f>IF(($P$9-SUM($C$9:C48))&gt;0,$AA$9,0)</f>
        <v>0</v>
      </c>
      <c r="D49" s="265">
        <f>IF(($P$10-SUM($D$9:D48))&gt;0,$AA$10,0)</f>
        <v>0</v>
      </c>
      <c r="E49" s="266">
        <f>ROUND(((P$9-SUM(C$9:C48))*G$2/100)/12,0)+ROUND(((P$10-SUM(D$9:D48))*(G$2-P$15)/100)/12,0)</f>
        <v>0</v>
      </c>
      <c r="F49" s="267">
        <f t="shared" si="1"/>
        <v>0</v>
      </c>
      <c r="G49" s="1135"/>
      <c r="H49" s="1136"/>
      <c r="I49" s="268"/>
      <c r="J49" s="268"/>
      <c r="K49" s="268"/>
      <c r="L49" s="268"/>
      <c r="M49" s="269">
        <f t="shared" si="2"/>
        <v>0</v>
      </c>
      <c r="N49" s="275"/>
      <c r="X49" s="236"/>
      <c r="Y49" s="236"/>
      <c r="Z49" s="236"/>
      <c r="AA49" s="237"/>
    </row>
    <row r="50" spans="1:27" s="238" customFormat="1" ht="18.75" customHeight="1">
      <c r="A50" s="262">
        <f t="shared" si="3"/>
        <v>0</v>
      </c>
      <c r="B50" s="263">
        <f t="shared" si="0"/>
        <v>0</v>
      </c>
      <c r="C50" s="264">
        <f>IF(($P$9-SUM($C$9:C49))&gt;0,$AA$9,0)</f>
        <v>0</v>
      </c>
      <c r="D50" s="265">
        <f>IF(($P$10-SUM($D$9:D49))&gt;0,$AA$10,0)</f>
        <v>0</v>
      </c>
      <c r="E50" s="266">
        <f>ROUND(((P$9-SUM(C$9:C49))*G$2/100)/12,0)+ROUND(((P$10-SUM(D$9:D49))*(G$2-P$15)/100)/12,0)</f>
        <v>0</v>
      </c>
      <c r="F50" s="267">
        <f t="shared" si="1"/>
        <v>0</v>
      </c>
      <c r="G50" s="1135"/>
      <c r="H50" s="1136"/>
      <c r="I50" s="268"/>
      <c r="J50" s="268"/>
      <c r="K50" s="268"/>
      <c r="L50" s="268"/>
      <c r="M50" s="269">
        <f t="shared" si="2"/>
        <v>0</v>
      </c>
      <c r="N50" s="275"/>
      <c r="X50" s="236"/>
      <c r="Y50" s="236"/>
      <c r="Z50" s="236"/>
      <c r="AA50" s="237"/>
    </row>
    <row r="51" spans="1:27" s="238" customFormat="1" ht="18.75" customHeight="1">
      <c r="A51" s="262">
        <f t="shared" si="3"/>
        <v>0</v>
      </c>
      <c r="B51" s="263">
        <f t="shared" si="0"/>
        <v>0</v>
      </c>
      <c r="C51" s="264">
        <f>IF(($P$9-SUM($C$9:C50))&gt;0,$AA$9,0)</f>
        <v>0</v>
      </c>
      <c r="D51" s="265">
        <f>IF(($P$10-SUM($D$9:D50))&gt;0,$AA$10,0)</f>
        <v>0</v>
      </c>
      <c r="E51" s="266">
        <f>ROUND(((P$9-SUM(C$9:C50))*G$2/100)/12,0)+ROUND(((P$10-SUM(D$9:D50))*(G$2-P$15)/100)/12,0)</f>
        <v>0</v>
      </c>
      <c r="F51" s="267">
        <f t="shared" si="1"/>
        <v>0</v>
      </c>
      <c r="G51" s="1135"/>
      <c r="H51" s="1136"/>
      <c r="I51" s="268"/>
      <c r="J51" s="268"/>
      <c r="K51" s="268"/>
      <c r="L51" s="268"/>
      <c r="M51" s="269">
        <f t="shared" si="2"/>
        <v>0</v>
      </c>
      <c r="N51" s="275"/>
      <c r="X51" s="236"/>
      <c r="Y51" s="236"/>
      <c r="Z51" s="236"/>
      <c r="AA51" s="237"/>
    </row>
    <row r="52" spans="1:27" s="238" customFormat="1" ht="18.75" customHeight="1">
      <c r="A52" s="262">
        <f t="shared" si="3"/>
        <v>0</v>
      </c>
      <c r="B52" s="263">
        <f t="shared" si="0"/>
        <v>0</v>
      </c>
      <c r="C52" s="264">
        <f>IF(($P$9-SUM($C$9:C51))&gt;0,$AA$9,0)</f>
        <v>0</v>
      </c>
      <c r="D52" s="265">
        <f>IF(($P$10-SUM($D$9:D51))&gt;0,$AA$10,0)</f>
        <v>0</v>
      </c>
      <c r="E52" s="266">
        <f>ROUND(((P$9-SUM(C$9:C51))*G$2/100)/12,0)+ROUND(((P$10-SUM(D$9:D51))*(G$2-P$15)/100)/12,0)</f>
        <v>0</v>
      </c>
      <c r="F52" s="267">
        <f t="shared" si="1"/>
        <v>0</v>
      </c>
      <c r="G52" s="1135"/>
      <c r="H52" s="1136"/>
      <c r="I52" s="268"/>
      <c r="J52" s="268"/>
      <c r="K52" s="268"/>
      <c r="L52" s="268"/>
      <c r="M52" s="269">
        <f t="shared" si="2"/>
        <v>0</v>
      </c>
      <c r="N52" s="275"/>
      <c r="X52" s="236"/>
      <c r="Y52" s="236"/>
      <c r="Z52" s="236"/>
      <c r="AA52" s="237"/>
    </row>
    <row r="53" spans="1:27" s="238" customFormat="1" ht="18.75" customHeight="1">
      <c r="A53" s="262">
        <f t="shared" si="3"/>
        <v>0</v>
      </c>
      <c r="B53" s="263">
        <f t="shared" si="0"/>
        <v>0</v>
      </c>
      <c r="C53" s="264">
        <f>IF(($P$9-SUM($C$9:C52))&gt;0,$AA$9,0)</f>
        <v>0</v>
      </c>
      <c r="D53" s="265">
        <f>IF(($P$10-SUM($D$9:D52))&gt;0,$AA$10,0)</f>
        <v>0</v>
      </c>
      <c r="E53" s="266">
        <f>ROUND(((P$9-SUM(C$9:C52))*G$2/100)/12,0)+ROUND(((P$10-SUM(D$9:D52))*(G$2-P$15)/100)/12,0)</f>
        <v>0</v>
      </c>
      <c r="F53" s="267">
        <f t="shared" si="1"/>
        <v>0</v>
      </c>
      <c r="G53" s="1135"/>
      <c r="H53" s="1136"/>
      <c r="I53" s="268"/>
      <c r="J53" s="268"/>
      <c r="K53" s="268"/>
      <c r="L53" s="268"/>
      <c r="M53" s="269">
        <f t="shared" si="2"/>
        <v>0</v>
      </c>
      <c r="N53" s="275"/>
      <c r="X53" s="236"/>
      <c r="Y53" s="236"/>
      <c r="Z53" s="236"/>
      <c r="AA53" s="237"/>
    </row>
    <row r="54" spans="1:27" s="238" customFormat="1" ht="18.75" customHeight="1">
      <c r="A54" s="262">
        <f t="shared" si="3"/>
        <v>0</v>
      </c>
      <c r="B54" s="263">
        <f t="shared" si="0"/>
        <v>0</v>
      </c>
      <c r="C54" s="264">
        <f>IF(($P$9-SUM($C$9:C53))&gt;0,$AA$9,0)</f>
        <v>0</v>
      </c>
      <c r="D54" s="265">
        <f>IF(($P$10-SUM($D$9:D53))&gt;0,$AA$10,0)</f>
        <v>0</v>
      </c>
      <c r="E54" s="266">
        <f>ROUND(((P$9-SUM(C$9:C53))*G$2/100)/12,0)+ROUND(((P$10-SUM(D$9:D53))*(G$2-P$15)/100)/12,0)</f>
        <v>0</v>
      </c>
      <c r="F54" s="267">
        <f t="shared" si="1"/>
        <v>0</v>
      </c>
      <c r="G54" s="277" t="s">
        <v>278</v>
      </c>
      <c r="H54" s="278">
        <f>SUM(F45:F56)</f>
        <v>0</v>
      </c>
      <c r="I54" s="268"/>
      <c r="J54" s="268"/>
      <c r="K54" s="268"/>
      <c r="L54" s="268"/>
      <c r="M54" s="269">
        <f t="shared" si="2"/>
        <v>0</v>
      </c>
      <c r="N54" s="275"/>
      <c r="X54" s="236"/>
      <c r="Y54" s="236"/>
      <c r="Z54" s="236"/>
      <c r="AA54" s="237"/>
    </row>
    <row r="55" spans="1:27" s="238" customFormat="1" ht="18.75" customHeight="1">
      <c r="A55" s="262">
        <f t="shared" si="3"/>
        <v>0</v>
      </c>
      <c r="B55" s="263">
        <f t="shared" si="0"/>
        <v>0</v>
      </c>
      <c r="C55" s="264">
        <f>IF(($P$9-SUM($C$9:C54))&gt;0,$AA$9,0)</f>
        <v>0</v>
      </c>
      <c r="D55" s="265">
        <f>IF(($P$10-SUM($D$9:D54))&gt;0,$AA$10,0)</f>
        <v>0</v>
      </c>
      <c r="E55" s="266">
        <f>ROUND(((P$9-SUM(C$9:C54))*G$2/100)/12,0)+ROUND(((P$10-SUM(D$9:D54))*(G$2-P$15)/100)/12,0)</f>
        <v>0</v>
      </c>
      <c r="F55" s="267">
        <f t="shared" si="1"/>
        <v>0</v>
      </c>
      <c r="G55" s="279" t="s">
        <v>304</v>
      </c>
      <c r="H55" s="280">
        <f>SUM(B45:B56)</f>
        <v>0</v>
      </c>
      <c r="I55" s="268"/>
      <c r="J55" s="268"/>
      <c r="K55" s="268"/>
      <c r="L55" s="268"/>
      <c r="M55" s="269">
        <f t="shared" si="2"/>
        <v>0</v>
      </c>
      <c r="N55" s="275"/>
      <c r="X55" s="236"/>
      <c r="Y55" s="236"/>
      <c r="Z55" s="236"/>
      <c r="AA55" s="237"/>
    </row>
    <row r="56" spans="1:27" s="238" customFormat="1" ht="18.75" customHeight="1">
      <c r="A56" s="283">
        <f t="shared" si="3"/>
        <v>0</v>
      </c>
      <c r="B56" s="284">
        <f t="shared" si="0"/>
        <v>0</v>
      </c>
      <c r="C56" s="285">
        <f>IF(($P$9-SUM($C$9:C55))&gt;0,$AA$9,0)</f>
        <v>0</v>
      </c>
      <c r="D56" s="286">
        <f>IF(($P$10-SUM($D$9:D55))&gt;0,$AA$10,0)</f>
        <v>0</v>
      </c>
      <c r="E56" s="287">
        <f>ROUND(((P$9-SUM(C$9:C55))*G$2/100)/12,0)+ROUND(((P$10-SUM(D$9:D55))*(G$2-P$15)/100)/12,0)</f>
        <v>0</v>
      </c>
      <c r="F56" s="288">
        <f t="shared" si="1"/>
        <v>0</v>
      </c>
      <c r="G56" s="289" t="s">
        <v>311</v>
      </c>
      <c r="H56" s="290">
        <f>SUM(E45:E56)</f>
        <v>0</v>
      </c>
      <c r="I56" s="291"/>
      <c r="J56" s="291"/>
      <c r="K56" s="291"/>
      <c r="L56" s="291"/>
      <c r="M56" s="292">
        <f t="shared" si="2"/>
        <v>0</v>
      </c>
      <c r="N56" s="275"/>
      <c r="X56" s="236"/>
      <c r="Y56" s="236"/>
      <c r="Z56" s="236"/>
      <c r="AA56" s="237"/>
    </row>
    <row r="57" spans="1:27" s="238" customFormat="1" ht="18.75" customHeight="1">
      <c r="A57" s="250">
        <f t="shared" si="3"/>
        <v>0</v>
      </c>
      <c r="B57" s="251">
        <f t="shared" si="0"/>
        <v>0</v>
      </c>
      <c r="C57" s="252">
        <f>IF(($P$9-SUM($C$9:C56))&gt;0,$AA$9,0)</f>
        <v>0</v>
      </c>
      <c r="D57" s="253">
        <f>IF(($P$10-SUM($D$9:D56))&gt;0,$AA$10,0)</f>
        <v>0</v>
      </c>
      <c r="E57" s="298">
        <f>ROUND(((P$9-SUM(C$9:C56))*G$2/100)/12,0)+ROUND(((P$10-SUM(D$9:D56))*(G$2-P$15)/100)/12,0)</f>
        <v>0</v>
      </c>
      <c r="F57" s="255">
        <f t="shared" si="1"/>
        <v>0</v>
      </c>
      <c r="G57" s="1133" t="s">
        <v>323</v>
      </c>
      <c r="H57" s="1134"/>
      <c r="I57" s="256"/>
      <c r="J57" s="256"/>
      <c r="K57" s="256"/>
      <c r="L57" s="256"/>
      <c r="M57" s="258">
        <f t="shared" si="2"/>
        <v>0</v>
      </c>
      <c r="N57" s="275"/>
      <c r="X57" s="236"/>
      <c r="Y57" s="236"/>
      <c r="Z57" s="236"/>
      <c r="AA57" s="237"/>
    </row>
    <row r="58" spans="1:27" s="238" customFormat="1" ht="18.75" customHeight="1">
      <c r="A58" s="262">
        <f t="shared" si="3"/>
        <v>0</v>
      </c>
      <c r="B58" s="263">
        <f t="shared" si="0"/>
        <v>0</v>
      </c>
      <c r="C58" s="264">
        <f>IF(($P$9-SUM($C$9:C57))&gt;0,$AA$9,0)</f>
        <v>0</v>
      </c>
      <c r="D58" s="265">
        <f>IF(($P$10-SUM($D$9:D57))&gt;0,$AA$10,0)</f>
        <v>0</v>
      </c>
      <c r="E58" s="266">
        <f>ROUND(((P$9-SUM(C$9:C57))*G$2/100)/12,0)+ROUND(((P$10-SUM(D$9:D57))*(G$2-P$15)/100)/12,0)</f>
        <v>0</v>
      </c>
      <c r="F58" s="267">
        <f t="shared" si="1"/>
        <v>0</v>
      </c>
      <c r="G58" s="1135"/>
      <c r="H58" s="1136"/>
      <c r="I58" s="268"/>
      <c r="J58" s="268"/>
      <c r="K58" s="268"/>
      <c r="L58" s="268"/>
      <c r="M58" s="269">
        <f t="shared" si="2"/>
        <v>0</v>
      </c>
      <c r="N58" s="275"/>
      <c r="X58" s="236"/>
      <c r="Y58" s="236"/>
      <c r="Z58" s="236"/>
      <c r="AA58" s="237"/>
    </row>
    <row r="59" spans="1:27" s="238" customFormat="1" ht="18.75" customHeight="1">
      <c r="A59" s="262">
        <f t="shared" si="3"/>
        <v>0</v>
      </c>
      <c r="B59" s="263">
        <f t="shared" si="0"/>
        <v>0</v>
      </c>
      <c r="C59" s="264">
        <f>IF(($P$9-SUM($C$9:C58))&gt;0,$AA$9,0)</f>
        <v>0</v>
      </c>
      <c r="D59" s="265">
        <f>IF(($P$10-SUM($D$9:D58))&gt;0,$AA$10,0)</f>
        <v>0</v>
      </c>
      <c r="E59" s="266">
        <f>ROUND(((P$9-SUM(C$9:C58))*G$2/100)/12,0)+ROUND(((P$10-SUM(D$9:D58))*(G$2-P$15)/100)/12,0)</f>
        <v>0</v>
      </c>
      <c r="F59" s="267">
        <f t="shared" si="1"/>
        <v>0</v>
      </c>
      <c r="G59" s="1135"/>
      <c r="H59" s="1136"/>
      <c r="I59" s="268"/>
      <c r="J59" s="268"/>
      <c r="K59" s="268"/>
      <c r="L59" s="268"/>
      <c r="M59" s="269">
        <f t="shared" si="2"/>
        <v>0</v>
      </c>
      <c r="N59" s="275"/>
      <c r="X59" s="236"/>
      <c r="Y59" s="236"/>
      <c r="Z59" s="236"/>
      <c r="AA59" s="237"/>
    </row>
    <row r="60" spans="1:27" s="238" customFormat="1" ht="18.75" customHeight="1">
      <c r="A60" s="262">
        <f t="shared" si="3"/>
        <v>0</v>
      </c>
      <c r="B60" s="263">
        <f t="shared" si="0"/>
        <v>0</v>
      </c>
      <c r="C60" s="264">
        <f>IF(($P$9-SUM($C$9:C59))&gt;0,$AA$9,0)</f>
        <v>0</v>
      </c>
      <c r="D60" s="265">
        <f>IF(($P$10-SUM($D$9:D59))&gt;0,$AA$10,0)</f>
        <v>0</v>
      </c>
      <c r="E60" s="266">
        <f>ROUND(((P$9-SUM(C$9:C59))*G$2/100)/12,0)+ROUND(((P$10-SUM(D$9:D59))*(G$2-P$15)/100)/12,0)</f>
        <v>0</v>
      </c>
      <c r="F60" s="267">
        <f t="shared" si="1"/>
        <v>0</v>
      </c>
      <c r="G60" s="1135"/>
      <c r="H60" s="1136"/>
      <c r="I60" s="268"/>
      <c r="J60" s="268"/>
      <c r="K60" s="268"/>
      <c r="L60" s="268"/>
      <c r="M60" s="269">
        <f t="shared" si="2"/>
        <v>0</v>
      </c>
      <c r="N60" s="275"/>
      <c r="X60" s="236"/>
      <c r="Y60" s="236"/>
      <c r="Z60" s="236"/>
      <c r="AA60" s="237"/>
    </row>
    <row r="61" spans="1:27" s="238" customFormat="1" ht="18.75" customHeight="1">
      <c r="A61" s="262">
        <f t="shared" si="3"/>
        <v>0</v>
      </c>
      <c r="B61" s="263">
        <f t="shared" si="0"/>
        <v>0</v>
      </c>
      <c r="C61" s="264">
        <f>IF(($P$9-SUM($C$9:C60))&gt;0,$AA$9,0)</f>
        <v>0</v>
      </c>
      <c r="D61" s="265">
        <f>IF(($P$10-SUM($D$9:D60))&gt;0,$AA$10,0)</f>
        <v>0</v>
      </c>
      <c r="E61" s="266">
        <f>ROUND(((P$9-SUM(C$9:C60))*G$2/100)/12,0)+ROUND(((P$10-SUM(D$9:D60))*(G$2-P$15)/100)/12,0)</f>
        <v>0</v>
      </c>
      <c r="F61" s="267">
        <f t="shared" si="1"/>
        <v>0</v>
      </c>
      <c r="G61" s="1135"/>
      <c r="H61" s="1136"/>
      <c r="I61" s="268"/>
      <c r="J61" s="268"/>
      <c r="K61" s="268"/>
      <c r="L61" s="268"/>
      <c r="M61" s="269">
        <f t="shared" si="2"/>
        <v>0</v>
      </c>
      <c r="N61" s="275"/>
      <c r="X61" s="236"/>
      <c r="Y61" s="236"/>
      <c r="Z61" s="236"/>
      <c r="AA61" s="237"/>
    </row>
    <row r="62" spans="1:27" s="238" customFormat="1" ht="18.75" customHeight="1">
      <c r="A62" s="262">
        <f t="shared" si="3"/>
        <v>0</v>
      </c>
      <c r="B62" s="263">
        <f t="shared" si="0"/>
        <v>0</v>
      </c>
      <c r="C62" s="264">
        <f>IF(($P$9-SUM($C$9:C61))&gt;0,$AA$9,0)</f>
        <v>0</v>
      </c>
      <c r="D62" s="265">
        <f>IF(($P$10-SUM($D$9:D61))&gt;0,$AA$10,0)</f>
        <v>0</v>
      </c>
      <c r="E62" s="266">
        <f>ROUND(((P$9-SUM(C$9:C61))*G$2/100)/12,0)+ROUND(((P$10-SUM(D$9:D61))*(G$2-P$15)/100)/12,0)</f>
        <v>0</v>
      </c>
      <c r="F62" s="267">
        <f t="shared" si="1"/>
        <v>0</v>
      </c>
      <c r="G62" s="1135"/>
      <c r="H62" s="1136"/>
      <c r="I62" s="268"/>
      <c r="J62" s="268"/>
      <c r="K62" s="268"/>
      <c r="L62" s="268"/>
      <c r="M62" s="269">
        <f t="shared" si="2"/>
        <v>0</v>
      </c>
      <c r="N62" s="275"/>
      <c r="X62" s="236"/>
      <c r="Y62" s="236"/>
      <c r="Z62" s="236"/>
      <c r="AA62" s="237"/>
    </row>
    <row r="63" spans="1:27" s="238" customFormat="1" ht="18.75" customHeight="1">
      <c r="A63" s="262">
        <f t="shared" si="3"/>
        <v>0</v>
      </c>
      <c r="B63" s="263">
        <f t="shared" si="0"/>
        <v>0</v>
      </c>
      <c r="C63" s="264">
        <f>IF(($P$9-SUM($C$9:C62))&gt;0,$AA$9,0)</f>
        <v>0</v>
      </c>
      <c r="D63" s="265">
        <f>IF(($P$10-SUM($D$9:D62))&gt;0,$AA$10,0)</f>
        <v>0</v>
      </c>
      <c r="E63" s="266">
        <f>ROUND(((P$9-SUM(C$9:C62))*G$2/100)/12,0)+ROUND(((P$10-SUM(D$9:D62))*(G$2-P$15)/100)/12,0)</f>
        <v>0</v>
      </c>
      <c r="F63" s="267">
        <f t="shared" si="1"/>
        <v>0</v>
      </c>
      <c r="G63" s="1135"/>
      <c r="H63" s="1136"/>
      <c r="I63" s="268"/>
      <c r="J63" s="268"/>
      <c r="K63" s="268"/>
      <c r="L63" s="268"/>
      <c r="M63" s="269">
        <f t="shared" si="2"/>
        <v>0</v>
      </c>
      <c r="N63" s="275"/>
      <c r="X63" s="236"/>
      <c r="Y63" s="236"/>
      <c r="Z63" s="236"/>
      <c r="AA63" s="237"/>
    </row>
    <row r="64" spans="1:27" s="238" customFormat="1" ht="18.75" customHeight="1">
      <c r="A64" s="262">
        <f t="shared" si="3"/>
        <v>0</v>
      </c>
      <c r="B64" s="263">
        <f t="shared" si="0"/>
        <v>0</v>
      </c>
      <c r="C64" s="264">
        <f>IF(($P$9-SUM($C$9:C63))&gt;0,$AA$9,0)</f>
        <v>0</v>
      </c>
      <c r="D64" s="265">
        <f>IF(($P$10-SUM($D$9:D63))&gt;0,$AA$10,0)</f>
        <v>0</v>
      </c>
      <c r="E64" s="266">
        <f>ROUND(((P$9-SUM(C$9:C63))*G$2/100)/12,0)+ROUND(((P$10-SUM(D$9:D63))*(G$2-P$15)/100)/12,0)</f>
        <v>0</v>
      </c>
      <c r="F64" s="267">
        <f t="shared" si="1"/>
        <v>0</v>
      </c>
      <c r="G64" s="1135"/>
      <c r="H64" s="1136"/>
      <c r="I64" s="268"/>
      <c r="J64" s="268"/>
      <c r="K64" s="268"/>
      <c r="L64" s="268"/>
      <c r="M64" s="269">
        <f t="shared" si="2"/>
        <v>0</v>
      </c>
      <c r="N64" s="275"/>
      <c r="X64" s="236"/>
      <c r="Y64" s="236"/>
      <c r="Z64" s="236"/>
      <c r="AA64" s="237"/>
    </row>
    <row r="65" spans="1:27" s="238" customFormat="1" ht="18.75" customHeight="1">
      <c r="A65" s="262">
        <f t="shared" si="3"/>
        <v>0</v>
      </c>
      <c r="B65" s="263">
        <f t="shared" si="0"/>
        <v>0</v>
      </c>
      <c r="C65" s="264">
        <f>IF(($P$9-SUM($C$9:C64))&gt;0,$AA$9,0)</f>
        <v>0</v>
      </c>
      <c r="D65" s="265">
        <f>IF(($P$10-SUM($D$9:D64))&gt;0,$AA$10,0)</f>
        <v>0</v>
      </c>
      <c r="E65" s="266">
        <f>ROUND(((P$9-SUM(C$9:C64))*G$2/100)/12,0)+ROUND(((P$10-SUM(D$9:D64))*(G$2-P$15)/100)/12,0)</f>
        <v>0</v>
      </c>
      <c r="F65" s="267">
        <f t="shared" si="1"/>
        <v>0</v>
      </c>
      <c r="G65" s="1135"/>
      <c r="H65" s="1136"/>
      <c r="I65" s="268"/>
      <c r="J65" s="268"/>
      <c r="K65" s="268"/>
      <c r="L65" s="268"/>
      <c r="M65" s="269">
        <f t="shared" si="2"/>
        <v>0</v>
      </c>
      <c r="N65" s="275"/>
      <c r="X65" s="236"/>
      <c r="Y65" s="236"/>
      <c r="Z65" s="236"/>
      <c r="AA65" s="237"/>
    </row>
    <row r="66" spans="1:27" s="238" customFormat="1" ht="18.75" customHeight="1">
      <c r="A66" s="262">
        <f t="shared" si="3"/>
        <v>0</v>
      </c>
      <c r="B66" s="263">
        <f t="shared" si="0"/>
        <v>0</v>
      </c>
      <c r="C66" s="264">
        <f>IF(($P$9-SUM($C$9:C65))&gt;0,$AA$9,0)</f>
        <v>0</v>
      </c>
      <c r="D66" s="265">
        <f>IF(($P$10-SUM($D$9:D65))&gt;0,$AA$10,0)</f>
        <v>0</v>
      </c>
      <c r="E66" s="266">
        <f>ROUND(((P$9-SUM(C$9:C65))*G$2/100)/12,0)+ROUND(((P$10-SUM(D$9:D65))*(G$2-P$15)/100)/12,0)</f>
        <v>0</v>
      </c>
      <c r="F66" s="267">
        <f t="shared" si="1"/>
        <v>0</v>
      </c>
      <c r="G66" s="277" t="s">
        <v>278</v>
      </c>
      <c r="H66" s="278">
        <f>SUM(F57:F68)</f>
        <v>0</v>
      </c>
      <c r="I66" s="268"/>
      <c r="J66" s="268"/>
      <c r="K66" s="268"/>
      <c r="L66" s="268"/>
      <c r="M66" s="269">
        <f t="shared" si="2"/>
        <v>0</v>
      </c>
      <c r="N66" s="275"/>
      <c r="X66" s="236"/>
      <c r="Y66" s="236"/>
      <c r="Z66" s="236"/>
      <c r="AA66" s="237"/>
    </row>
    <row r="67" spans="1:27" s="238" customFormat="1" ht="18.75" customHeight="1">
      <c r="A67" s="262">
        <f t="shared" si="3"/>
        <v>0</v>
      </c>
      <c r="B67" s="263">
        <f t="shared" si="0"/>
        <v>0</v>
      </c>
      <c r="C67" s="264">
        <f>IF(($P$9-SUM($C$9:C66))&gt;0,$AA$9,0)</f>
        <v>0</v>
      </c>
      <c r="D67" s="265">
        <f>IF(($P$10-SUM($D$9:D66))&gt;0,$AA$10,0)</f>
        <v>0</v>
      </c>
      <c r="E67" s="266">
        <f>ROUND(((P$9-SUM(C$9:C66))*G$2/100)/12,0)+ROUND(((P$10-SUM(D$9:D66))*(G$2-P$15)/100)/12,0)</f>
        <v>0</v>
      </c>
      <c r="F67" s="267">
        <f t="shared" si="1"/>
        <v>0</v>
      </c>
      <c r="G67" s="279" t="s">
        <v>304</v>
      </c>
      <c r="H67" s="280">
        <f>SUM(B57:B68)</f>
        <v>0</v>
      </c>
      <c r="I67" s="268"/>
      <c r="J67" s="268"/>
      <c r="K67" s="268"/>
      <c r="L67" s="268"/>
      <c r="M67" s="269">
        <f t="shared" si="2"/>
        <v>0</v>
      </c>
      <c r="N67" s="275"/>
      <c r="X67" s="236"/>
      <c r="Y67" s="236"/>
      <c r="Z67" s="236"/>
      <c r="AA67" s="237"/>
    </row>
    <row r="68" spans="1:27" s="238" customFormat="1" ht="18.75" customHeight="1">
      <c r="A68" s="283">
        <f t="shared" si="3"/>
        <v>0</v>
      </c>
      <c r="B68" s="284">
        <f t="shared" si="0"/>
        <v>0</v>
      </c>
      <c r="C68" s="285">
        <f>IF(($P$9-SUM($C$9:C67))&gt;0,$AA$9,0)</f>
        <v>0</v>
      </c>
      <c r="D68" s="286">
        <f>IF(($P$10-SUM($D$9:D67))&gt;0,$AA$10,0)</f>
        <v>0</v>
      </c>
      <c r="E68" s="287">
        <f>ROUND(((P$9-SUM(C$9:C67))*G$2/100)/12,0)+ROUND(((P$10-SUM(D$9:D67))*(G$2-P$15)/100)/12,0)</f>
        <v>0</v>
      </c>
      <c r="F68" s="288">
        <f t="shared" si="1"/>
        <v>0</v>
      </c>
      <c r="G68" s="289" t="s">
        <v>311</v>
      </c>
      <c r="H68" s="290">
        <f>SUM(E57:E68)</f>
        <v>0</v>
      </c>
      <c r="I68" s="291"/>
      <c r="J68" s="291"/>
      <c r="K68" s="291"/>
      <c r="L68" s="291"/>
      <c r="M68" s="292">
        <f t="shared" si="2"/>
        <v>0</v>
      </c>
      <c r="N68" s="275"/>
      <c r="X68" s="236"/>
      <c r="Y68" s="236"/>
      <c r="Z68" s="236"/>
      <c r="AA68" s="237"/>
    </row>
    <row r="69" spans="1:27" s="238" customFormat="1" ht="18.75" customHeight="1">
      <c r="A69" s="250">
        <f t="shared" si="3"/>
        <v>0</v>
      </c>
      <c r="B69" s="251">
        <f t="shared" si="0"/>
        <v>0</v>
      </c>
      <c r="C69" s="252">
        <f>IF(($P$9-SUM($C$9:C68))&gt;0,$AA$9,0)</f>
        <v>0</v>
      </c>
      <c r="D69" s="253">
        <f>IF(($P$10-SUM($D$9:D68))&gt;0,$AA$10,0)</f>
        <v>0</v>
      </c>
      <c r="E69" s="298">
        <f>ROUND(((P$9-SUM(C$9:C68))*G$2/100)/12,0)+ROUND(((P$10-SUM(D$9:D68))*(G$2-P$15)/100)/12,0)</f>
        <v>0</v>
      </c>
      <c r="F69" s="255">
        <f t="shared" si="1"/>
        <v>0</v>
      </c>
      <c r="G69" s="1133" t="s">
        <v>324</v>
      </c>
      <c r="H69" s="1134"/>
      <c r="I69" s="256"/>
      <c r="J69" s="256"/>
      <c r="K69" s="256"/>
      <c r="L69" s="256"/>
      <c r="M69" s="258">
        <f t="shared" si="2"/>
        <v>0</v>
      </c>
      <c r="N69" s="275"/>
      <c r="X69" s="236"/>
      <c r="Y69" s="236"/>
      <c r="Z69" s="236"/>
      <c r="AA69" s="237"/>
    </row>
    <row r="70" spans="1:27" s="238" customFormat="1" ht="18.75" customHeight="1">
      <c r="A70" s="262">
        <f t="shared" si="3"/>
        <v>0</v>
      </c>
      <c r="B70" s="263">
        <f t="shared" si="0"/>
        <v>0</v>
      </c>
      <c r="C70" s="264">
        <f>IF(($P$9-SUM($C$9:C69))&gt;0,$AA$9,0)</f>
        <v>0</v>
      </c>
      <c r="D70" s="265">
        <f>IF(($P$10-SUM($D$9:D69))&gt;0,$AA$10,0)</f>
        <v>0</v>
      </c>
      <c r="E70" s="266">
        <f>ROUND(((P$9-SUM(C$9:C69))*G$2/100)/12,0)+ROUND(((P$10-SUM(D$9:D69))*(G$2-P$15)/100)/12,0)</f>
        <v>0</v>
      </c>
      <c r="F70" s="267">
        <f t="shared" si="1"/>
        <v>0</v>
      </c>
      <c r="G70" s="1135"/>
      <c r="H70" s="1136"/>
      <c r="I70" s="268"/>
      <c r="J70" s="268"/>
      <c r="K70" s="268"/>
      <c r="L70" s="268"/>
      <c r="M70" s="269">
        <f t="shared" si="2"/>
        <v>0</v>
      </c>
      <c r="N70" s="275"/>
      <c r="X70" s="236"/>
      <c r="Y70" s="236"/>
      <c r="Z70" s="236"/>
      <c r="AA70" s="237"/>
    </row>
    <row r="71" spans="1:27" s="238" customFormat="1" ht="18.75" customHeight="1">
      <c r="A71" s="262">
        <f t="shared" si="3"/>
        <v>0</v>
      </c>
      <c r="B71" s="263">
        <f t="shared" si="0"/>
        <v>0</v>
      </c>
      <c r="C71" s="264">
        <f>IF(($P$9-SUM($C$9:C70))&gt;0,$AA$9,0)</f>
        <v>0</v>
      </c>
      <c r="D71" s="265">
        <f>IF(($P$10-SUM($D$9:D70))&gt;0,$AA$10,0)</f>
        <v>0</v>
      </c>
      <c r="E71" s="266">
        <f>ROUND(((P$9-SUM(C$9:C70))*G$2/100)/12,0)+ROUND(((P$10-SUM(D$9:D70))*(G$2-P$15)/100)/12,0)</f>
        <v>0</v>
      </c>
      <c r="F71" s="267">
        <f t="shared" si="1"/>
        <v>0</v>
      </c>
      <c r="G71" s="1135"/>
      <c r="H71" s="1136"/>
      <c r="I71" s="268"/>
      <c r="J71" s="268"/>
      <c r="K71" s="268"/>
      <c r="L71" s="268"/>
      <c r="M71" s="269">
        <f t="shared" si="2"/>
        <v>0</v>
      </c>
      <c r="N71" s="275"/>
      <c r="X71" s="236"/>
      <c r="Y71" s="236"/>
      <c r="Z71" s="236"/>
      <c r="AA71" s="237"/>
    </row>
    <row r="72" spans="1:27" s="238" customFormat="1" ht="18.75" customHeight="1">
      <c r="A72" s="262">
        <f t="shared" si="3"/>
        <v>0</v>
      </c>
      <c r="B72" s="263">
        <f t="shared" si="0"/>
        <v>0</v>
      </c>
      <c r="C72" s="264">
        <f>IF(($P$9-SUM($C$9:C71))&gt;0,$AA$9,0)</f>
        <v>0</v>
      </c>
      <c r="D72" s="265">
        <f>IF(($P$10-SUM($D$9:D71))&gt;0,$AA$10,0)</f>
        <v>0</v>
      </c>
      <c r="E72" s="266">
        <f>ROUND(((P$9-SUM(C$9:C71))*G$2/100)/12,0)+ROUND(((P$10-SUM(D$9:D71))*(G$2-P$15)/100)/12,0)</f>
        <v>0</v>
      </c>
      <c r="F72" s="267">
        <f t="shared" si="1"/>
        <v>0</v>
      </c>
      <c r="G72" s="1135"/>
      <c r="H72" s="1136"/>
      <c r="I72" s="268"/>
      <c r="J72" s="268"/>
      <c r="K72" s="268"/>
      <c r="L72" s="268"/>
      <c r="M72" s="269">
        <f t="shared" si="2"/>
        <v>0</v>
      </c>
      <c r="N72" s="275"/>
      <c r="X72" s="236"/>
      <c r="Y72" s="236"/>
      <c r="Z72" s="236"/>
      <c r="AA72" s="237"/>
    </row>
    <row r="73" spans="1:27" s="238" customFormat="1" ht="18.75" customHeight="1">
      <c r="A73" s="262">
        <f t="shared" si="3"/>
        <v>0</v>
      </c>
      <c r="B73" s="263">
        <f t="shared" ref="B73:B136" si="6">SUM(C73:D73)</f>
        <v>0</v>
      </c>
      <c r="C73" s="264">
        <f>IF(($P$9-SUM($C$9:C72))&gt;0,$AA$9,0)</f>
        <v>0</v>
      </c>
      <c r="D73" s="265">
        <f>IF(($P$10-SUM($D$9:D72))&gt;0,$AA$10,0)</f>
        <v>0</v>
      </c>
      <c r="E73" s="266">
        <f>ROUND(((P$9-SUM(C$9:C72))*G$2/100)/12,0)+ROUND(((P$10-SUM(D$9:D72))*(G$2-P$15)/100)/12,0)</f>
        <v>0</v>
      </c>
      <c r="F73" s="267">
        <f t="shared" ref="F73:F128" si="7">B73+E73</f>
        <v>0</v>
      </c>
      <c r="G73" s="1135"/>
      <c r="H73" s="1136"/>
      <c r="I73" s="268"/>
      <c r="J73" s="268"/>
      <c r="K73" s="268"/>
      <c r="L73" s="268"/>
      <c r="M73" s="269">
        <f t="shared" ref="M73:M136" si="8">SUM(I73:L73)</f>
        <v>0</v>
      </c>
      <c r="N73" s="275"/>
      <c r="X73" s="236"/>
      <c r="Y73" s="236"/>
      <c r="Z73" s="236"/>
      <c r="AA73" s="237"/>
    </row>
    <row r="74" spans="1:27" s="238" customFormat="1" ht="18.75" customHeight="1">
      <c r="A74" s="262">
        <f t="shared" ref="A74:A137" si="9">IF(F74&gt;0,A73+1,0)</f>
        <v>0</v>
      </c>
      <c r="B74" s="263">
        <f t="shared" si="6"/>
        <v>0</v>
      </c>
      <c r="C74" s="264">
        <f>IF(($P$9-SUM($C$9:C73))&gt;0,$AA$9,0)</f>
        <v>0</v>
      </c>
      <c r="D74" s="265">
        <f>IF(($P$10-SUM($D$9:D73))&gt;0,$AA$10,0)</f>
        <v>0</v>
      </c>
      <c r="E74" s="266">
        <f>ROUND(((P$9-SUM(C$9:C73))*G$2/100)/12,0)+ROUND(((P$10-SUM(D$9:D73))*(G$2-P$15)/100)/12,0)</f>
        <v>0</v>
      </c>
      <c r="F74" s="267">
        <f t="shared" si="7"/>
        <v>0</v>
      </c>
      <c r="G74" s="1135"/>
      <c r="H74" s="1136"/>
      <c r="I74" s="268"/>
      <c r="J74" s="268"/>
      <c r="K74" s="268"/>
      <c r="L74" s="268"/>
      <c r="M74" s="269">
        <f t="shared" si="8"/>
        <v>0</v>
      </c>
      <c r="N74" s="275"/>
      <c r="X74" s="236"/>
      <c r="Y74" s="236"/>
      <c r="Z74" s="236"/>
      <c r="AA74" s="237"/>
    </row>
    <row r="75" spans="1:27" s="238" customFormat="1" ht="18.75" customHeight="1">
      <c r="A75" s="262">
        <f t="shared" si="9"/>
        <v>0</v>
      </c>
      <c r="B75" s="263">
        <f t="shared" si="6"/>
        <v>0</v>
      </c>
      <c r="C75" s="264">
        <f>IF(($P$9-SUM($C$9:C74))&gt;0,$AA$9,0)</f>
        <v>0</v>
      </c>
      <c r="D75" s="265">
        <f>IF(($P$10-SUM($D$9:D74))&gt;0,$AA$10,0)</f>
        <v>0</v>
      </c>
      <c r="E75" s="266">
        <f>ROUND(((P$9-SUM(C$9:C74))*G$2/100)/12,0)+ROUND(((P$10-SUM(D$9:D74))*(G$2-P$15)/100)/12,0)</f>
        <v>0</v>
      </c>
      <c r="F75" s="267">
        <f t="shared" si="7"/>
        <v>0</v>
      </c>
      <c r="G75" s="1135"/>
      <c r="H75" s="1136"/>
      <c r="I75" s="268"/>
      <c r="J75" s="268"/>
      <c r="K75" s="268"/>
      <c r="L75" s="268"/>
      <c r="M75" s="269">
        <f t="shared" si="8"/>
        <v>0</v>
      </c>
      <c r="N75" s="275"/>
      <c r="X75" s="236"/>
      <c r="Y75" s="236"/>
      <c r="Z75" s="236"/>
      <c r="AA75" s="237"/>
    </row>
    <row r="76" spans="1:27" s="238" customFormat="1" ht="18.75" customHeight="1">
      <c r="A76" s="262">
        <f t="shared" si="9"/>
        <v>0</v>
      </c>
      <c r="B76" s="263">
        <f t="shared" si="6"/>
        <v>0</v>
      </c>
      <c r="C76" s="264">
        <f>IF(($P$9-SUM($C$9:C75))&gt;0,$AA$9,0)</f>
        <v>0</v>
      </c>
      <c r="D76" s="265">
        <f>IF(($P$10-SUM($D$9:D75))&gt;0,$AA$10,0)</f>
        <v>0</v>
      </c>
      <c r="E76" s="266">
        <f>ROUND(((P$9-SUM(C$9:C75))*G$2/100)/12,0)+ROUND(((P$10-SUM(D$9:D75))*(G$2-P$15)/100)/12,0)</f>
        <v>0</v>
      </c>
      <c r="F76" s="267">
        <f t="shared" si="7"/>
        <v>0</v>
      </c>
      <c r="G76" s="1135"/>
      <c r="H76" s="1136"/>
      <c r="I76" s="268"/>
      <c r="J76" s="268"/>
      <c r="K76" s="268"/>
      <c r="L76" s="268"/>
      <c r="M76" s="269">
        <f t="shared" si="8"/>
        <v>0</v>
      </c>
      <c r="N76" s="275"/>
      <c r="X76" s="236"/>
      <c r="Y76" s="236"/>
      <c r="Z76" s="236"/>
      <c r="AA76" s="237"/>
    </row>
    <row r="77" spans="1:27" s="238" customFormat="1" ht="18.75" customHeight="1">
      <c r="A77" s="262">
        <f t="shared" si="9"/>
        <v>0</v>
      </c>
      <c r="B77" s="263">
        <f t="shared" si="6"/>
        <v>0</v>
      </c>
      <c r="C77" s="264">
        <f>IF(($P$9-SUM($C$9:C76))&gt;0,$AA$9,0)</f>
        <v>0</v>
      </c>
      <c r="D77" s="265">
        <f>IF(($P$10-SUM($D$9:D76))&gt;0,$AA$10,0)</f>
        <v>0</v>
      </c>
      <c r="E77" s="266">
        <f>ROUND(((P$9-SUM(C$9:C76))*G$2/100)/12,0)+ROUND(((P$10-SUM(D$9:D76))*(G$2-P$15)/100)/12,0)</f>
        <v>0</v>
      </c>
      <c r="F77" s="267">
        <f t="shared" si="7"/>
        <v>0</v>
      </c>
      <c r="G77" s="1135"/>
      <c r="H77" s="1136"/>
      <c r="I77" s="268"/>
      <c r="J77" s="268"/>
      <c r="K77" s="268"/>
      <c r="L77" s="268"/>
      <c r="M77" s="269">
        <f t="shared" si="8"/>
        <v>0</v>
      </c>
      <c r="N77" s="275"/>
      <c r="X77" s="236"/>
      <c r="Y77" s="236"/>
      <c r="Z77" s="236"/>
      <c r="AA77" s="237"/>
    </row>
    <row r="78" spans="1:27" s="238" customFormat="1" ht="18.75" customHeight="1">
      <c r="A78" s="262">
        <f t="shared" si="9"/>
        <v>0</v>
      </c>
      <c r="B78" s="263">
        <f t="shared" si="6"/>
        <v>0</v>
      </c>
      <c r="C78" s="264">
        <f>IF(($P$9-SUM($C$9:C77))&gt;0,$AA$9,0)</f>
        <v>0</v>
      </c>
      <c r="D78" s="265">
        <f>IF(($P$10-SUM($D$9:D77))&gt;0,$AA$10,0)</f>
        <v>0</v>
      </c>
      <c r="E78" s="266">
        <f>ROUND(((P$9-SUM(C$9:C77))*G$2/100)/12,0)+ROUND(((P$10-SUM(D$9:D77))*(G$2-P$15)/100)/12,0)</f>
        <v>0</v>
      </c>
      <c r="F78" s="267">
        <f t="shared" si="7"/>
        <v>0</v>
      </c>
      <c r="G78" s="277" t="s">
        <v>278</v>
      </c>
      <c r="H78" s="278">
        <f>SUM(F69:F80)</f>
        <v>0</v>
      </c>
      <c r="I78" s="268"/>
      <c r="J78" s="268"/>
      <c r="K78" s="268"/>
      <c r="L78" s="268"/>
      <c r="M78" s="269">
        <f t="shared" si="8"/>
        <v>0</v>
      </c>
      <c r="N78" s="275"/>
      <c r="X78" s="236"/>
      <c r="Y78" s="236"/>
      <c r="Z78" s="236"/>
      <c r="AA78" s="237"/>
    </row>
    <row r="79" spans="1:27" s="238" customFormat="1" ht="18.75" customHeight="1">
      <c r="A79" s="262">
        <f t="shared" si="9"/>
        <v>0</v>
      </c>
      <c r="B79" s="263">
        <f t="shared" si="6"/>
        <v>0</v>
      </c>
      <c r="C79" s="264">
        <f>IF(($P$9-SUM($C$9:C78))&gt;0,$AA$9,0)</f>
        <v>0</v>
      </c>
      <c r="D79" s="265">
        <f>IF(($P$10-SUM($D$9:D78))&gt;0,$AA$10,0)</f>
        <v>0</v>
      </c>
      <c r="E79" s="266">
        <f>ROUND(((P$9-SUM(C$9:C78))*G$2/100)/12,0)+ROUND(((P$10-SUM(D$9:D78))*(G$2-P$15)/100)/12,0)</f>
        <v>0</v>
      </c>
      <c r="F79" s="267">
        <f t="shared" si="7"/>
        <v>0</v>
      </c>
      <c r="G79" s="279" t="s">
        <v>304</v>
      </c>
      <c r="H79" s="280">
        <f>SUM(B69:B80)</f>
        <v>0</v>
      </c>
      <c r="I79" s="268"/>
      <c r="J79" s="268"/>
      <c r="K79" s="268"/>
      <c r="L79" s="268"/>
      <c r="M79" s="269">
        <f t="shared" si="8"/>
        <v>0</v>
      </c>
      <c r="N79" s="275"/>
      <c r="X79" s="236"/>
      <c r="Y79" s="236"/>
      <c r="Z79" s="236"/>
      <c r="AA79" s="237"/>
    </row>
    <row r="80" spans="1:27" s="238" customFormat="1" ht="18.75" customHeight="1">
      <c r="A80" s="283">
        <f t="shared" si="9"/>
        <v>0</v>
      </c>
      <c r="B80" s="284">
        <f t="shared" si="6"/>
        <v>0</v>
      </c>
      <c r="C80" s="285">
        <f>IF(($P$9-SUM($C$9:C79))&gt;0,$AA$9,0)</f>
        <v>0</v>
      </c>
      <c r="D80" s="286">
        <f>IF(($P$10-SUM($D$9:D79))&gt;0,$AA$10,0)</f>
        <v>0</v>
      </c>
      <c r="E80" s="287">
        <f>ROUND(((P$9-SUM(C$9:C79))*G$2/100)/12,0)+ROUND(((P$10-SUM(D$9:D79))*(G$2-P$15)/100)/12,0)</f>
        <v>0</v>
      </c>
      <c r="F80" s="288">
        <f t="shared" si="7"/>
        <v>0</v>
      </c>
      <c r="G80" s="289" t="s">
        <v>311</v>
      </c>
      <c r="H80" s="290">
        <f>SUM(E69:E80)</f>
        <v>0</v>
      </c>
      <c r="I80" s="291"/>
      <c r="J80" s="291"/>
      <c r="K80" s="291"/>
      <c r="L80" s="291"/>
      <c r="M80" s="292">
        <f t="shared" si="8"/>
        <v>0</v>
      </c>
      <c r="N80" s="275"/>
      <c r="X80" s="236"/>
      <c r="Y80" s="236"/>
      <c r="Z80" s="236"/>
      <c r="AA80" s="237"/>
    </row>
    <row r="81" spans="1:27" s="238" customFormat="1" ht="18.75" customHeight="1">
      <c r="A81" s="250">
        <f t="shared" si="9"/>
        <v>0</v>
      </c>
      <c r="B81" s="251">
        <f t="shared" si="6"/>
        <v>0</v>
      </c>
      <c r="C81" s="252">
        <f>IF(($P$9-SUM($C$9:C80))&gt;0,$AA$9,0)</f>
        <v>0</v>
      </c>
      <c r="D81" s="253">
        <f>IF(($P$10-SUM($D$9:D80))&gt;0,$AA$10,0)</f>
        <v>0</v>
      </c>
      <c r="E81" s="298">
        <f>ROUND(((P$9-SUM(C$9:C80))*G$2/100)/12,0)+ROUND(((P$10-SUM(D$9:D80))*(G$2-P$15)/100)/12,0)</f>
        <v>0</v>
      </c>
      <c r="F81" s="255">
        <f t="shared" si="7"/>
        <v>0</v>
      </c>
      <c r="G81" s="1133" t="s">
        <v>325</v>
      </c>
      <c r="H81" s="1134"/>
      <c r="I81" s="256"/>
      <c r="J81" s="256"/>
      <c r="K81" s="256"/>
      <c r="L81" s="256"/>
      <c r="M81" s="258">
        <f t="shared" si="8"/>
        <v>0</v>
      </c>
      <c r="N81" s="275"/>
      <c r="X81" s="236"/>
      <c r="Y81" s="236"/>
      <c r="Z81" s="236"/>
      <c r="AA81" s="237"/>
    </row>
    <row r="82" spans="1:27" s="238" customFormat="1" ht="18.75" customHeight="1">
      <c r="A82" s="262">
        <f t="shared" si="9"/>
        <v>0</v>
      </c>
      <c r="B82" s="263">
        <f t="shared" si="6"/>
        <v>0</v>
      </c>
      <c r="C82" s="264">
        <f>IF(($P$9-SUM($C$9:C81))&gt;0,$AA$9,0)</f>
        <v>0</v>
      </c>
      <c r="D82" s="265">
        <f>IF(($P$10-SUM($D$9:D81))&gt;0,$AA$10,0)</f>
        <v>0</v>
      </c>
      <c r="E82" s="266">
        <f>ROUND(((P$9-SUM(C$9:C81))*G$2/100)/12,0)+ROUND(((P$10-SUM(D$9:D81))*(G$2-P$15)/100)/12,0)</f>
        <v>0</v>
      </c>
      <c r="F82" s="267">
        <f t="shared" si="7"/>
        <v>0</v>
      </c>
      <c r="G82" s="1135"/>
      <c r="H82" s="1136"/>
      <c r="I82" s="268"/>
      <c r="J82" s="268"/>
      <c r="K82" s="268"/>
      <c r="L82" s="268"/>
      <c r="M82" s="269">
        <f t="shared" si="8"/>
        <v>0</v>
      </c>
      <c r="N82" s="275"/>
      <c r="X82" s="236"/>
      <c r="Y82" s="236"/>
      <c r="Z82" s="236"/>
      <c r="AA82" s="237"/>
    </row>
    <row r="83" spans="1:27" s="238" customFormat="1" ht="18.75" customHeight="1">
      <c r="A83" s="262">
        <f t="shared" si="9"/>
        <v>0</v>
      </c>
      <c r="B83" s="263">
        <f t="shared" si="6"/>
        <v>0</v>
      </c>
      <c r="C83" s="264">
        <f>IF(($P$9-SUM($C$9:C82))&gt;0,$AA$9,0)</f>
        <v>0</v>
      </c>
      <c r="D83" s="265">
        <f>IF(($P$10-SUM($D$9:D82))&gt;0,$AA$10,0)</f>
        <v>0</v>
      </c>
      <c r="E83" s="266">
        <f>ROUND(((P$9-SUM(C$9:C82))*G$2/100)/12,0)+ROUND(((P$10-SUM(D$9:D82))*(G$2-P$15)/100)/12,0)</f>
        <v>0</v>
      </c>
      <c r="F83" s="267">
        <f t="shared" si="7"/>
        <v>0</v>
      </c>
      <c r="G83" s="1135"/>
      <c r="H83" s="1136"/>
      <c r="I83" s="268"/>
      <c r="J83" s="268"/>
      <c r="K83" s="268"/>
      <c r="L83" s="268"/>
      <c r="M83" s="269">
        <f t="shared" si="8"/>
        <v>0</v>
      </c>
      <c r="N83" s="275"/>
      <c r="X83" s="236"/>
      <c r="Y83" s="236"/>
      <c r="Z83" s="236"/>
      <c r="AA83" s="237"/>
    </row>
    <row r="84" spans="1:27" s="238" customFormat="1" ht="18.75" customHeight="1">
      <c r="A84" s="262">
        <f t="shared" si="9"/>
        <v>0</v>
      </c>
      <c r="B84" s="263">
        <f t="shared" si="6"/>
        <v>0</v>
      </c>
      <c r="C84" s="264">
        <f>IF(($P$9-SUM($C$9:C83))&gt;0,$AA$9,0)</f>
        <v>0</v>
      </c>
      <c r="D84" s="265">
        <f>IF(($P$10-SUM($D$9:D83))&gt;0,$AA$10,0)</f>
        <v>0</v>
      </c>
      <c r="E84" s="266">
        <f>ROUND(((P$9-SUM(C$9:C83))*G$2/100)/12,0)+ROUND(((P$10-SUM(D$9:D83))*(G$2-P$15)/100)/12,0)</f>
        <v>0</v>
      </c>
      <c r="F84" s="267">
        <f t="shared" si="7"/>
        <v>0</v>
      </c>
      <c r="G84" s="1135"/>
      <c r="H84" s="1136"/>
      <c r="I84" s="268"/>
      <c r="J84" s="268"/>
      <c r="K84" s="268"/>
      <c r="L84" s="268"/>
      <c r="M84" s="269">
        <f t="shared" si="8"/>
        <v>0</v>
      </c>
      <c r="N84" s="275"/>
      <c r="X84" s="236"/>
      <c r="Y84" s="236"/>
      <c r="Z84" s="236"/>
      <c r="AA84" s="237"/>
    </row>
    <row r="85" spans="1:27" s="238" customFormat="1" ht="18.75" customHeight="1">
      <c r="A85" s="262">
        <f t="shared" si="9"/>
        <v>0</v>
      </c>
      <c r="B85" s="263">
        <f t="shared" si="6"/>
        <v>0</v>
      </c>
      <c r="C85" s="264">
        <f>IF(($P$9-SUM($C$9:C84))&gt;0,$AA$9,0)</f>
        <v>0</v>
      </c>
      <c r="D85" s="265">
        <f>IF(($P$10-SUM($D$9:D84))&gt;0,$AA$10,0)</f>
        <v>0</v>
      </c>
      <c r="E85" s="266">
        <f>ROUND(((P$9-SUM(C$9:C84))*G$2/100)/12,0)+ROUND(((P$10-SUM(D$9:D84))*(G$2-P$15)/100)/12,0)</f>
        <v>0</v>
      </c>
      <c r="F85" s="267">
        <f t="shared" si="7"/>
        <v>0</v>
      </c>
      <c r="G85" s="1135"/>
      <c r="H85" s="1136"/>
      <c r="I85" s="268"/>
      <c r="J85" s="268"/>
      <c r="K85" s="268"/>
      <c r="L85" s="268"/>
      <c r="M85" s="269">
        <f t="shared" si="8"/>
        <v>0</v>
      </c>
      <c r="N85" s="275"/>
      <c r="X85" s="236"/>
      <c r="Y85" s="236"/>
      <c r="Z85" s="236"/>
      <c r="AA85" s="237"/>
    </row>
    <row r="86" spans="1:27" s="238" customFormat="1" ht="18.75" customHeight="1">
      <c r="A86" s="262">
        <f t="shared" si="9"/>
        <v>0</v>
      </c>
      <c r="B86" s="263">
        <f t="shared" si="6"/>
        <v>0</v>
      </c>
      <c r="C86" s="264">
        <f>IF(($P$9-SUM($C$9:C85))&gt;0,$AA$9,0)</f>
        <v>0</v>
      </c>
      <c r="D86" s="265">
        <f>IF(($P$10-SUM($D$9:D85))&gt;0,$AA$10,0)</f>
        <v>0</v>
      </c>
      <c r="E86" s="266">
        <f>ROUND(((P$9-SUM(C$9:C85))*G$2/100)/12,0)+ROUND(((P$10-SUM(D$9:D85))*(G$2-P$15)/100)/12,0)</f>
        <v>0</v>
      </c>
      <c r="F86" s="267">
        <f t="shared" si="7"/>
        <v>0</v>
      </c>
      <c r="G86" s="1135"/>
      <c r="H86" s="1136"/>
      <c r="I86" s="268"/>
      <c r="J86" s="268"/>
      <c r="K86" s="268"/>
      <c r="L86" s="268"/>
      <c r="M86" s="269">
        <f t="shared" si="8"/>
        <v>0</v>
      </c>
      <c r="N86" s="275"/>
      <c r="X86" s="236"/>
      <c r="Y86" s="236"/>
      <c r="Z86" s="236"/>
      <c r="AA86" s="237"/>
    </row>
    <row r="87" spans="1:27" s="238" customFormat="1" ht="18.75" customHeight="1">
      <c r="A87" s="262">
        <f t="shared" si="9"/>
        <v>0</v>
      </c>
      <c r="B87" s="263">
        <f t="shared" si="6"/>
        <v>0</v>
      </c>
      <c r="C87" s="264">
        <f>IF(($P$9-SUM($C$9:C86))&gt;0,$AA$9,0)</f>
        <v>0</v>
      </c>
      <c r="D87" s="265">
        <f>IF(($P$10-SUM($D$9:D86))&gt;0,$AA$10,0)</f>
        <v>0</v>
      </c>
      <c r="E87" s="266">
        <f>ROUND(((P$9-SUM(C$9:C86))*G$2/100)/12,0)+ROUND(((P$10-SUM(D$9:D86))*(G$2-P$15)/100)/12,0)</f>
        <v>0</v>
      </c>
      <c r="F87" s="267">
        <f t="shared" si="7"/>
        <v>0</v>
      </c>
      <c r="G87" s="1135"/>
      <c r="H87" s="1136"/>
      <c r="I87" s="268"/>
      <c r="J87" s="268"/>
      <c r="K87" s="268"/>
      <c r="L87" s="268"/>
      <c r="M87" s="269">
        <f t="shared" si="8"/>
        <v>0</v>
      </c>
      <c r="N87" s="275"/>
      <c r="X87" s="236"/>
      <c r="Y87" s="236"/>
      <c r="Z87" s="236"/>
      <c r="AA87" s="237"/>
    </row>
    <row r="88" spans="1:27" s="238" customFormat="1" ht="18.75" customHeight="1">
      <c r="A88" s="262">
        <f t="shared" si="9"/>
        <v>0</v>
      </c>
      <c r="B88" s="263">
        <f t="shared" si="6"/>
        <v>0</v>
      </c>
      <c r="C88" s="264">
        <f>IF(($P$9-SUM($C$9:C87))&gt;0,$AA$9,0)</f>
        <v>0</v>
      </c>
      <c r="D88" s="265">
        <f>IF(($P$10-SUM($D$9:D87))&gt;0,$AA$10,0)</f>
        <v>0</v>
      </c>
      <c r="E88" s="266">
        <f>ROUND(((P$9-SUM(C$9:C87))*G$2/100)/12,0)+ROUND(((P$10-SUM(D$9:D87))*(G$2-P$15)/100)/12,0)</f>
        <v>0</v>
      </c>
      <c r="F88" s="267">
        <f t="shared" si="7"/>
        <v>0</v>
      </c>
      <c r="G88" s="1135"/>
      <c r="H88" s="1136"/>
      <c r="I88" s="268"/>
      <c r="J88" s="268"/>
      <c r="K88" s="268"/>
      <c r="L88" s="268"/>
      <c r="M88" s="269">
        <f t="shared" si="8"/>
        <v>0</v>
      </c>
      <c r="N88" s="275"/>
      <c r="X88" s="236"/>
      <c r="Y88" s="236"/>
      <c r="Z88" s="236"/>
      <c r="AA88" s="237"/>
    </row>
    <row r="89" spans="1:27" s="238" customFormat="1" ht="18.75" customHeight="1">
      <c r="A89" s="262">
        <f t="shared" si="9"/>
        <v>0</v>
      </c>
      <c r="B89" s="263">
        <f t="shared" si="6"/>
        <v>0</v>
      </c>
      <c r="C89" s="264">
        <f>IF(($P$9-SUM($C$9:C88))&gt;0,$AA$9,0)</f>
        <v>0</v>
      </c>
      <c r="D89" s="265">
        <f>IF(($P$10-SUM($D$9:D88))&gt;0,$AA$10,0)</f>
        <v>0</v>
      </c>
      <c r="E89" s="266">
        <f>ROUND(((P$9-SUM(C$9:C88))*G$2/100)/12,0)+ROUND(((P$10-SUM(D$9:D88))*(G$2-P$15)/100)/12,0)</f>
        <v>0</v>
      </c>
      <c r="F89" s="267">
        <f t="shared" si="7"/>
        <v>0</v>
      </c>
      <c r="G89" s="1135"/>
      <c r="H89" s="1136"/>
      <c r="I89" s="268"/>
      <c r="J89" s="268"/>
      <c r="K89" s="268"/>
      <c r="L89" s="268"/>
      <c r="M89" s="269">
        <f t="shared" si="8"/>
        <v>0</v>
      </c>
      <c r="N89" s="275"/>
      <c r="X89" s="236"/>
      <c r="Y89" s="236"/>
      <c r="Z89" s="236"/>
      <c r="AA89" s="237"/>
    </row>
    <row r="90" spans="1:27" s="238" customFormat="1" ht="18.75" customHeight="1">
      <c r="A90" s="262">
        <f t="shared" si="9"/>
        <v>0</v>
      </c>
      <c r="B90" s="263">
        <f t="shared" si="6"/>
        <v>0</v>
      </c>
      <c r="C90" s="264">
        <f>IF(($P$9-SUM($C$9:C89))&gt;0,$AA$9,0)</f>
        <v>0</v>
      </c>
      <c r="D90" s="265">
        <f>IF(($P$10-SUM($D$9:D89))&gt;0,$AA$10,0)</f>
        <v>0</v>
      </c>
      <c r="E90" s="266">
        <f>ROUND(((P$9-SUM(C$9:C89))*G$2/100)/12,0)+ROUND(((P$10-SUM(D$9:D89))*(G$2-P$15)/100)/12,0)</f>
        <v>0</v>
      </c>
      <c r="F90" s="267">
        <f t="shared" si="7"/>
        <v>0</v>
      </c>
      <c r="G90" s="277" t="s">
        <v>278</v>
      </c>
      <c r="H90" s="278">
        <f>SUM(F81:F92)</f>
        <v>0</v>
      </c>
      <c r="I90" s="268"/>
      <c r="J90" s="268"/>
      <c r="K90" s="268"/>
      <c r="L90" s="268"/>
      <c r="M90" s="269">
        <f t="shared" si="8"/>
        <v>0</v>
      </c>
      <c r="N90" s="275"/>
      <c r="X90" s="236"/>
      <c r="Y90" s="236"/>
      <c r="Z90" s="236"/>
      <c r="AA90" s="237"/>
    </row>
    <row r="91" spans="1:27" s="238" customFormat="1" ht="18.75" customHeight="1">
      <c r="A91" s="262">
        <f t="shared" si="9"/>
        <v>0</v>
      </c>
      <c r="B91" s="263">
        <f t="shared" si="6"/>
        <v>0</v>
      </c>
      <c r="C91" s="264">
        <f>IF(($P$9-SUM($C$9:C90))&gt;0,$AA$9,0)</f>
        <v>0</v>
      </c>
      <c r="D91" s="265">
        <f>IF(($P$10-SUM($D$9:D90))&gt;0,$AA$10,0)</f>
        <v>0</v>
      </c>
      <c r="E91" s="266">
        <f>ROUND(((P$9-SUM(C$9:C90))*G$2/100)/12,0)+ROUND(((P$10-SUM(D$9:D90))*(G$2-P$15)/100)/12,0)</f>
        <v>0</v>
      </c>
      <c r="F91" s="267">
        <f t="shared" si="7"/>
        <v>0</v>
      </c>
      <c r="G91" s="279" t="s">
        <v>304</v>
      </c>
      <c r="H91" s="280">
        <f>SUM(B81:B92)</f>
        <v>0</v>
      </c>
      <c r="I91" s="268"/>
      <c r="J91" s="268"/>
      <c r="K91" s="268"/>
      <c r="L91" s="268"/>
      <c r="M91" s="269">
        <f t="shared" si="8"/>
        <v>0</v>
      </c>
      <c r="N91" s="275"/>
      <c r="X91" s="236"/>
      <c r="Y91" s="236"/>
      <c r="Z91" s="236"/>
      <c r="AA91" s="237"/>
    </row>
    <row r="92" spans="1:27" s="238" customFormat="1" ht="18.75" customHeight="1">
      <c r="A92" s="283">
        <f t="shared" si="9"/>
        <v>0</v>
      </c>
      <c r="B92" s="284">
        <f t="shared" si="6"/>
        <v>0</v>
      </c>
      <c r="C92" s="285">
        <f>IF(($P$9-SUM($C$9:C91))&gt;0,$AA$9,0)</f>
        <v>0</v>
      </c>
      <c r="D92" s="286">
        <f>IF(($P$10-SUM($D$9:D91))&gt;0,$AA$10,0)</f>
        <v>0</v>
      </c>
      <c r="E92" s="287">
        <f>ROUND(((P$9-SUM(C$9:C91))*G$2/100)/12,0)+ROUND(((P$10-SUM(D$9:D91))*(G$2-P$15)/100)/12,0)</f>
        <v>0</v>
      </c>
      <c r="F92" s="288">
        <f t="shared" si="7"/>
        <v>0</v>
      </c>
      <c r="G92" s="289" t="s">
        <v>311</v>
      </c>
      <c r="H92" s="290">
        <f>SUM(E81:E92)</f>
        <v>0</v>
      </c>
      <c r="I92" s="291"/>
      <c r="J92" s="291"/>
      <c r="K92" s="291"/>
      <c r="L92" s="291"/>
      <c r="M92" s="292">
        <f t="shared" si="8"/>
        <v>0</v>
      </c>
      <c r="N92" s="275"/>
      <c r="X92" s="236"/>
      <c r="Y92" s="236"/>
      <c r="Z92" s="236"/>
      <c r="AA92" s="237"/>
    </row>
    <row r="93" spans="1:27" s="238" customFormat="1" ht="18.75" customHeight="1">
      <c r="A93" s="250">
        <f t="shared" si="9"/>
        <v>0</v>
      </c>
      <c r="B93" s="251">
        <f t="shared" si="6"/>
        <v>0</v>
      </c>
      <c r="C93" s="252">
        <f>IF(($P$9-SUM($C$9:C92))&gt;0,$AA$9,0)</f>
        <v>0</v>
      </c>
      <c r="D93" s="253">
        <f>IF(($P$10-SUM($D$9:D92))&gt;0,$AA$10,0)</f>
        <v>0</v>
      </c>
      <c r="E93" s="298">
        <f>ROUND(((P$9-SUM(C$9:C92))*G$2/100)/12,0)+ROUND(((P$10-SUM(D$9:D92))*(G$2-P$15)/100)/12,0)</f>
        <v>0</v>
      </c>
      <c r="F93" s="255">
        <f t="shared" si="7"/>
        <v>0</v>
      </c>
      <c r="G93" s="1133" t="s">
        <v>326</v>
      </c>
      <c r="H93" s="1134"/>
      <c r="I93" s="256"/>
      <c r="J93" s="256"/>
      <c r="K93" s="256"/>
      <c r="L93" s="256"/>
      <c r="M93" s="258">
        <f t="shared" si="8"/>
        <v>0</v>
      </c>
      <c r="N93" s="275"/>
      <c r="X93" s="236"/>
      <c r="Y93" s="236"/>
      <c r="Z93" s="236"/>
      <c r="AA93" s="237"/>
    </row>
    <row r="94" spans="1:27" s="238" customFormat="1" ht="18.75" customHeight="1">
      <c r="A94" s="262">
        <f t="shared" si="9"/>
        <v>0</v>
      </c>
      <c r="B94" s="263">
        <f t="shared" si="6"/>
        <v>0</v>
      </c>
      <c r="C94" s="264">
        <f>IF(($P$9-SUM($C$9:C93))&gt;0,$AA$9,0)</f>
        <v>0</v>
      </c>
      <c r="D94" s="265">
        <f>IF(($P$10-SUM($D$9:D93))&gt;0,$AA$10,0)</f>
        <v>0</v>
      </c>
      <c r="E94" s="266">
        <f>ROUND(((P$9-SUM(C$9:C93))*G$2/100)/12,0)+ROUND(((P$10-SUM(D$9:D93))*(G$2-P$15)/100)/12,0)</f>
        <v>0</v>
      </c>
      <c r="F94" s="267">
        <f t="shared" si="7"/>
        <v>0</v>
      </c>
      <c r="G94" s="1135"/>
      <c r="H94" s="1136"/>
      <c r="I94" s="268"/>
      <c r="J94" s="268"/>
      <c r="K94" s="268"/>
      <c r="L94" s="268"/>
      <c r="M94" s="269">
        <f t="shared" si="8"/>
        <v>0</v>
      </c>
      <c r="N94" s="275"/>
      <c r="X94" s="236"/>
      <c r="Y94" s="236"/>
      <c r="Z94" s="236"/>
      <c r="AA94" s="237"/>
    </row>
    <row r="95" spans="1:27" s="238" customFormat="1" ht="18.75" customHeight="1">
      <c r="A95" s="262">
        <f t="shared" si="9"/>
        <v>0</v>
      </c>
      <c r="B95" s="263">
        <f t="shared" si="6"/>
        <v>0</v>
      </c>
      <c r="C95" s="264">
        <f>IF(($P$9-SUM($C$9:C94))&gt;0,$AA$9,0)</f>
        <v>0</v>
      </c>
      <c r="D95" s="265">
        <f>IF(($P$10-SUM($D$9:D94))&gt;0,$AA$10,0)</f>
        <v>0</v>
      </c>
      <c r="E95" s="266">
        <f>ROUND(((P$9-SUM(C$9:C94))*G$2/100)/12,0)+ROUND(((P$10-SUM(D$9:D94))*(G$2-P$15)/100)/12,0)</f>
        <v>0</v>
      </c>
      <c r="F95" s="267">
        <f t="shared" si="7"/>
        <v>0</v>
      </c>
      <c r="G95" s="1135"/>
      <c r="H95" s="1136"/>
      <c r="I95" s="268"/>
      <c r="J95" s="268"/>
      <c r="K95" s="268"/>
      <c r="L95" s="268"/>
      <c r="M95" s="269">
        <f t="shared" si="8"/>
        <v>0</v>
      </c>
      <c r="N95" s="275"/>
      <c r="X95" s="236"/>
      <c r="Y95" s="236"/>
      <c r="Z95" s="236"/>
      <c r="AA95" s="237"/>
    </row>
    <row r="96" spans="1:27" s="238" customFormat="1" ht="18.75" customHeight="1">
      <c r="A96" s="262">
        <f t="shared" si="9"/>
        <v>0</v>
      </c>
      <c r="B96" s="263">
        <f t="shared" si="6"/>
        <v>0</v>
      </c>
      <c r="C96" s="264">
        <f>IF(($P$9-SUM($C$9:C95))&gt;0,$AA$9,0)</f>
        <v>0</v>
      </c>
      <c r="D96" s="265">
        <f>IF(($P$10-SUM($D$9:D95))&gt;0,$AA$10,0)</f>
        <v>0</v>
      </c>
      <c r="E96" s="266">
        <f>ROUND(((P$9-SUM(C$9:C95))*G$2/100)/12,0)+ROUND(((P$10-SUM(D$9:D95))*(G$2-P$15)/100)/12,0)</f>
        <v>0</v>
      </c>
      <c r="F96" s="267">
        <f t="shared" si="7"/>
        <v>0</v>
      </c>
      <c r="G96" s="1135"/>
      <c r="H96" s="1136"/>
      <c r="I96" s="268"/>
      <c r="J96" s="268"/>
      <c r="K96" s="268"/>
      <c r="L96" s="268"/>
      <c r="M96" s="269">
        <f t="shared" si="8"/>
        <v>0</v>
      </c>
      <c r="N96" s="275"/>
      <c r="X96" s="236"/>
      <c r="Y96" s="236"/>
      <c r="Z96" s="236"/>
      <c r="AA96" s="237"/>
    </row>
    <row r="97" spans="1:27" s="238" customFormat="1" ht="18.75" customHeight="1">
      <c r="A97" s="262">
        <f t="shared" si="9"/>
        <v>0</v>
      </c>
      <c r="B97" s="263">
        <f t="shared" si="6"/>
        <v>0</v>
      </c>
      <c r="C97" s="264">
        <f>IF(($P$9-SUM($C$9:C96))&gt;0,$AA$9,0)</f>
        <v>0</v>
      </c>
      <c r="D97" s="265">
        <f>IF(($P$10-SUM($D$9:D96))&gt;0,$AA$10,0)</f>
        <v>0</v>
      </c>
      <c r="E97" s="266">
        <f>ROUND(((P$9-SUM(C$9:C96))*G$2/100)/12,0)+ROUND(((P$10-SUM(D$9:D96))*(G$2-P$15)/100)/12,0)</f>
        <v>0</v>
      </c>
      <c r="F97" s="267">
        <f t="shared" si="7"/>
        <v>0</v>
      </c>
      <c r="G97" s="1135"/>
      <c r="H97" s="1136"/>
      <c r="I97" s="268"/>
      <c r="J97" s="268"/>
      <c r="K97" s="268"/>
      <c r="L97" s="268"/>
      <c r="M97" s="269">
        <f t="shared" si="8"/>
        <v>0</v>
      </c>
      <c r="N97" s="275"/>
      <c r="X97" s="236"/>
      <c r="Y97" s="236"/>
      <c r="Z97" s="236"/>
      <c r="AA97" s="237"/>
    </row>
    <row r="98" spans="1:27" s="238" customFormat="1" ht="18.75" customHeight="1">
      <c r="A98" s="262">
        <f t="shared" si="9"/>
        <v>0</v>
      </c>
      <c r="B98" s="263">
        <f t="shared" si="6"/>
        <v>0</v>
      </c>
      <c r="C98" s="264">
        <f>IF(($P$9-SUM($C$9:C97))&gt;0,$AA$9,0)</f>
        <v>0</v>
      </c>
      <c r="D98" s="265">
        <f>IF(($P$10-SUM($D$9:D97))&gt;0,$AA$10,0)</f>
        <v>0</v>
      </c>
      <c r="E98" s="266">
        <f>ROUND(((P$9-SUM(C$9:C97))*G$2/100)/12,0)+ROUND(((P$10-SUM(D$9:D97))*(G$2-P$15)/100)/12,0)</f>
        <v>0</v>
      </c>
      <c r="F98" s="267">
        <f t="shared" si="7"/>
        <v>0</v>
      </c>
      <c r="G98" s="1135"/>
      <c r="H98" s="1136"/>
      <c r="I98" s="268"/>
      <c r="J98" s="268"/>
      <c r="K98" s="268"/>
      <c r="L98" s="268"/>
      <c r="M98" s="269">
        <f t="shared" si="8"/>
        <v>0</v>
      </c>
      <c r="N98" s="275"/>
      <c r="X98" s="236"/>
      <c r="Y98" s="236"/>
      <c r="Z98" s="236"/>
      <c r="AA98" s="237"/>
    </row>
    <row r="99" spans="1:27" s="238" customFormat="1" ht="18.75" customHeight="1">
      <c r="A99" s="262">
        <f t="shared" si="9"/>
        <v>0</v>
      </c>
      <c r="B99" s="263">
        <f t="shared" si="6"/>
        <v>0</v>
      </c>
      <c r="C99" s="264">
        <f>IF(($P$9-SUM($C$9:C98))&gt;0,$AA$9,0)</f>
        <v>0</v>
      </c>
      <c r="D99" s="265">
        <f>IF(($P$10-SUM($D$9:D98))&gt;0,$AA$10,0)</f>
        <v>0</v>
      </c>
      <c r="E99" s="266">
        <f>ROUND(((P$9-SUM(C$9:C98))*G$2/100)/12,0)+ROUND(((P$10-SUM(D$9:D98))*(G$2-P$15)/100)/12,0)</f>
        <v>0</v>
      </c>
      <c r="F99" s="267">
        <f t="shared" si="7"/>
        <v>0</v>
      </c>
      <c r="G99" s="1135"/>
      <c r="H99" s="1136"/>
      <c r="I99" s="268"/>
      <c r="J99" s="268"/>
      <c r="K99" s="268"/>
      <c r="L99" s="268"/>
      <c r="M99" s="269">
        <f t="shared" si="8"/>
        <v>0</v>
      </c>
      <c r="N99" s="275"/>
      <c r="X99" s="236"/>
      <c r="Y99" s="236"/>
      <c r="Z99" s="236"/>
      <c r="AA99" s="237"/>
    </row>
    <row r="100" spans="1:27" s="238" customFormat="1" ht="18.75" customHeight="1">
      <c r="A100" s="262">
        <f t="shared" si="9"/>
        <v>0</v>
      </c>
      <c r="B100" s="263">
        <f t="shared" si="6"/>
        <v>0</v>
      </c>
      <c r="C100" s="264">
        <f>IF(($P$9-SUM($C$9:C99))&gt;0,$AA$9,0)</f>
        <v>0</v>
      </c>
      <c r="D100" s="265">
        <f>IF(($P$10-SUM($D$9:D99))&gt;0,$AA$10,0)</f>
        <v>0</v>
      </c>
      <c r="E100" s="266">
        <f>ROUND(((P$9-SUM(C$9:C99))*G$2/100)/12,0)+ROUND(((P$10-SUM(D$9:D99))*(G$2-P$15)/100)/12,0)</f>
        <v>0</v>
      </c>
      <c r="F100" s="267">
        <f t="shared" si="7"/>
        <v>0</v>
      </c>
      <c r="G100" s="1135"/>
      <c r="H100" s="1136"/>
      <c r="I100" s="268"/>
      <c r="J100" s="268"/>
      <c r="K100" s="268"/>
      <c r="L100" s="268"/>
      <c r="M100" s="269">
        <f t="shared" si="8"/>
        <v>0</v>
      </c>
      <c r="N100" s="275"/>
      <c r="X100" s="236"/>
      <c r="Y100" s="236"/>
      <c r="Z100" s="236"/>
      <c r="AA100" s="237"/>
    </row>
    <row r="101" spans="1:27" s="238" customFormat="1" ht="18.75" customHeight="1">
      <c r="A101" s="262">
        <f t="shared" si="9"/>
        <v>0</v>
      </c>
      <c r="B101" s="263">
        <f t="shared" si="6"/>
        <v>0</v>
      </c>
      <c r="C101" s="264">
        <f>IF(($P$9-SUM($C$9:C100))&gt;0,$AA$9,0)</f>
        <v>0</v>
      </c>
      <c r="D101" s="265">
        <f>IF(($P$10-SUM($D$9:D100))&gt;0,$AA$10,0)</f>
        <v>0</v>
      </c>
      <c r="E101" s="266">
        <f>ROUND(((P$9-SUM(C$9:C100))*G$2/100)/12,0)+ROUND(((P$10-SUM(D$9:D100))*(G$2-P$15)/100)/12,0)</f>
        <v>0</v>
      </c>
      <c r="F101" s="267">
        <f t="shared" si="7"/>
        <v>0</v>
      </c>
      <c r="G101" s="1135"/>
      <c r="H101" s="1136"/>
      <c r="I101" s="268"/>
      <c r="J101" s="268"/>
      <c r="K101" s="268"/>
      <c r="L101" s="268"/>
      <c r="M101" s="269">
        <f t="shared" si="8"/>
        <v>0</v>
      </c>
      <c r="N101" s="275"/>
      <c r="X101" s="236"/>
      <c r="Y101" s="236"/>
      <c r="Z101" s="236"/>
      <c r="AA101" s="237"/>
    </row>
    <row r="102" spans="1:27" s="238" customFormat="1" ht="18.75" customHeight="1">
      <c r="A102" s="262">
        <f t="shared" si="9"/>
        <v>0</v>
      </c>
      <c r="B102" s="263">
        <f t="shared" si="6"/>
        <v>0</v>
      </c>
      <c r="C102" s="264">
        <f>IF(($P$9-SUM($C$9:C101))&gt;0,$AA$9,0)</f>
        <v>0</v>
      </c>
      <c r="D102" s="265">
        <f>IF(($P$10-SUM($D$9:D101))&gt;0,$AA$10,0)</f>
        <v>0</v>
      </c>
      <c r="E102" s="266">
        <f>ROUND(((P$9-SUM(C$9:C101))*G$2/100)/12,0)+ROUND(((P$10-SUM(D$9:D101))*(G$2-P$15)/100)/12,0)</f>
        <v>0</v>
      </c>
      <c r="F102" s="267">
        <f t="shared" si="7"/>
        <v>0</v>
      </c>
      <c r="G102" s="277" t="s">
        <v>278</v>
      </c>
      <c r="H102" s="278">
        <f>SUM(F93:F104)</f>
        <v>0</v>
      </c>
      <c r="I102" s="268"/>
      <c r="J102" s="268"/>
      <c r="K102" s="268"/>
      <c r="L102" s="268"/>
      <c r="M102" s="269">
        <f t="shared" si="8"/>
        <v>0</v>
      </c>
      <c r="N102" s="275"/>
      <c r="X102" s="236"/>
      <c r="Y102" s="236"/>
      <c r="Z102" s="236"/>
      <c r="AA102" s="237"/>
    </row>
    <row r="103" spans="1:27" s="238" customFormat="1" ht="18.75" customHeight="1">
      <c r="A103" s="262">
        <f t="shared" si="9"/>
        <v>0</v>
      </c>
      <c r="B103" s="263">
        <f t="shared" si="6"/>
        <v>0</v>
      </c>
      <c r="C103" s="264">
        <f>IF(($P$9-SUM($C$9:C102))&gt;0,$AA$9,0)</f>
        <v>0</v>
      </c>
      <c r="D103" s="265">
        <f>IF(($P$10-SUM($D$9:D102))&gt;0,$AA$10,0)</f>
        <v>0</v>
      </c>
      <c r="E103" s="266">
        <f>ROUND(((P$9-SUM(C$9:C102))*G$2/100)/12,0)+ROUND(((P$10-SUM(D$9:D102))*(G$2-P$15)/100)/12,0)</f>
        <v>0</v>
      </c>
      <c r="F103" s="267">
        <f t="shared" si="7"/>
        <v>0</v>
      </c>
      <c r="G103" s="279" t="s">
        <v>304</v>
      </c>
      <c r="H103" s="280">
        <f>SUM(B93:B104)</f>
        <v>0</v>
      </c>
      <c r="I103" s="268"/>
      <c r="J103" s="268"/>
      <c r="K103" s="268"/>
      <c r="L103" s="268"/>
      <c r="M103" s="269">
        <f t="shared" si="8"/>
        <v>0</v>
      </c>
      <c r="N103" s="275"/>
      <c r="X103" s="236"/>
      <c r="Y103" s="236"/>
      <c r="Z103" s="236"/>
      <c r="AA103" s="237"/>
    </row>
    <row r="104" spans="1:27" s="238" customFormat="1" ht="18.75" customHeight="1">
      <c r="A104" s="283">
        <f t="shared" si="9"/>
        <v>0</v>
      </c>
      <c r="B104" s="284">
        <f t="shared" si="6"/>
        <v>0</v>
      </c>
      <c r="C104" s="285">
        <f>IF(($P$9-SUM($C$9:C103))&gt;0,$AA$9,0)</f>
        <v>0</v>
      </c>
      <c r="D104" s="286">
        <f>IF(($P$10-SUM($D$9:D103))&gt;0,$AA$10,0)</f>
        <v>0</v>
      </c>
      <c r="E104" s="287">
        <f>ROUND(((P$9-SUM(C$9:C103))*G$2/100)/12,0)+ROUND(((P$10-SUM(D$9:D103))*(G$2-P$15)/100)/12,0)</f>
        <v>0</v>
      </c>
      <c r="F104" s="288">
        <f t="shared" si="7"/>
        <v>0</v>
      </c>
      <c r="G104" s="289" t="s">
        <v>311</v>
      </c>
      <c r="H104" s="290">
        <f>SUM(E93:E104)</f>
        <v>0</v>
      </c>
      <c r="I104" s="291"/>
      <c r="J104" s="291"/>
      <c r="K104" s="291"/>
      <c r="L104" s="291"/>
      <c r="M104" s="292">
        <f t="shared" si="8"/>
        <v>0</v>
      </c>
      <c r="N104" s="275"/>
      <c r="X104" s="236"/>
      <c r="Y104" s="236"/>
      <c r="Z104" s="236"/>
      <c r="AA104" s="237"/>
    </row>
    <row r="105" spans="1:27" s="238" customFormat="1" ht="18.75" customHeight="1">
      <c r="A105" s="250">
        <f t="shared" si="9"/>
        <v>0</v>
      </c>
      <c r="B105" s="251">
        <f t="shared" si="6"/>
        <v>0</v>
      </c>
      <c r="C105" s="252">
        <f>IF(($P$9-SUM($C$9:C104))&gt;0,$AA$9,0)</f>
        <v>0</v>
      </c>
      <c r="D105" s="253">
        <f>IF(($P$10-SUM($D$9:D104))&gt;0,$AA$10,0)</f>
        <v>0</v>
      </c>
      <c r="E105" s="298">
        <f>ROUND(((P$9-SUM(C$9:C104))*G$2/100)/12,0)+ROUND(((P$10-SUM(D$9:D104))*(G$2-P$15)/100)/12,0)</f>
        <v>0</v>
      </c>
      <c r="F105" s="255">
        <f t="shared" si="7"/>
        <v>0</v>
      </c>
      <c r="G105" s="1133" t="s">
        <v>327</v>
      </c>
      <c r="H105" s="1134"/>
      <c r="I105" s="256"/>
      <c r="J105" s="256"/>
      <c r="K105" s="256"/>
      <c r="L105" s="256"/>
      <c r="M105" s="258">
        <f t="shared" si="8"/>
        <v>0</v>
      </c>
      <c r="N105" s="275"/>
      <c r="X105" s="236"/>
      <c r="Y105" s="236"/>
      <c r="Z105" s="236"/>
      <c r="AA105" s="237"/>
    </row>
    <row r="106" spans="1:27" s="238" customFormat="1" ht="18.75" customHeight="1">
      <c r="A106" s="262">
        <f t="shared" si="9"/>
        <v>0</v>
      </c>
      <c r="B106" s="263">
        <f t="shared" si="6"/>
        <v>0</v>
      </c>
      <c r="C106" s="264">
        <f>IF(($P$9-SUM($C$9:C105))&gt;0,$AA$9,0)</f>
        <v>0</v>
      </c>
      <c r="D106" s="265">
        <f>IF(($P$10-SUM($D$9:D105))&gt;0,$AA$10,0)</f>
        <v>0</v>
      </c>
      <c r="E106" s="266">
        <f>ROUND(((P$9-SUM(C$9:C105))*G$2/100)/12,0)+ROUND(((P$10-SUM(D$9:D105))*(G$2-P$15)/100)/12,0)</f>
        <v>0</v>
      </c>
      <c r="F106" s="267">
        <f t="shared" si="7"/>
        <v>0</v>
      </c>
      <c r="G106" s="1135"/>
      <c r="H106" s="1136"/>
      <c r="I106" s="268"/>
      <c r="J106" s="268"/>
      <c r="K106" s="268"/>
      <c r="L106" s="268"/>
      <c r="M106" s="269">
        <f t="shared" si="8"/>
        <v>0</v>
      </c>
      <c r="N106" s="275"/>
      <c r="X106" s="236"/>
      <c r="Y106" s="236"/>
      <c r="Z106" s="236"/>
      <c r="AA106" s="237"/>
    </row>
    <row r="107" spans="1:27" s="238" customFormat="1" ht="18.75" customHeight="1">
      <c r="A107" s="262">
        <f t="shared" si="9"/>
        <v>0</v>
      </c>
      <c r="B107" s="263">
        <f t="shared" si="6"/>
        <v>0</v>
      </c>
      <c r="C107" s="264">
        <f>IF(($P$9-SUM($C$9:C106))&gt;0,$AA$9,0)</f>
        <v>0</v>
      </c>
      <c r="D107" s="265">
        <f>IF(($P$10-SUM($D$9:D106))&gt;0,$AA$10,0)</f>
        <v>0</v>
      </c>
      <c r="E107" s="266">
        <f>ROUND(((P$9-SUM(C$9:C106))*G$2/100)/12,0)+ROUND(((P$10-SUM(D$9:D106))*(G$2-P$15)/100)/12,0)</f>
        <v>0</v>
      </c>
      <c r="F107" s="267">
        <f t="shared" si="7"/>
        <v>0</v>
      </c>
      <c r="G107" s="1135"/>
      <c r="H107" s="1136"/>
      <c r="I107" s="268"/>
      <c r="J107" s="268"/>
      <c r="K107" s="268"/>
      <c r="L107" s="268"/>
      <c r="M107" s="269">
        <f t="shared" si="8"/>
        <v>0</v>
      </c>
      <c r="N107" s="275"/>
      <c r="X107" s="236"/>
      <c r="Y107" s="236"/>
      <c r="Z107" s="236"/>
      <c r="AA107" s="237"/>
    </row>
    <row r="108" spans="1:27" s="238" customFormat="1" ht="18.75" customHeight="1">
      <c r="A108" s="262">
        <f t="shared" si="9"/>
        <v>0</v>
      </c>
      <c r="B108" s="263">
        <f t="shared" si="6"/>
        <v>0</v>
      </c>
      <c r="C108" s="264">
        <f>IF(($P$9-SUM($C$9:C107))&gt;0,$AA$9,0)</f>
        <v>0</v>
      </c>
      <c r="D108" s="265">
        <f>IF(($P$10-SUM($D$9:D107))&gt;0,$AA$10,0)</f>
        <v>0</v>
      </c>
      <c r="E108" s="266">
        <f>ROUND(((P$9-SUM(C$9:C107))*G$2/100)/12,0)+ROUND(((P$10-SUM(D$9:D107))*(G$2-P$15)/100)/12,0)</f>
        <v>0</v>
      </c>
      <c r="F108" s="267">
        <f t="shared" si="7"/>
        <v>0</v>
      </c>
      <c r="G108" s="1135"/>
      <c r="H108" s="1136"/>
      <c r="I108" s="268"/>
      <c r="J108" s="268"/>
      <c r="K108" s="268"/>
      <c r="L108" s="268"/>
      <c r="M108" s="269">
        <f t="shared" si="8"/>
        <v>0</v>
      </c>
      <c r="N108" s="275"/>
      <c r="X108" s="236"/>
      <c r="Y108" s="236"/>
      <c r="Z108" s="236"/>
      <c r="AA108" s="237"/>
    </row>
    <row r="109" spans="1:27" s="238" customFormat="1" ht="18.75" customHeight="1">
      <c r="A109" s="262">
        <f t="shared" si="9"/>
        <v>0</v>
      </c>
      <c r="B109" s="263">
        <f t="shared" si="6"/>
        <v>0</v>
      </c>
      <c r="C109" s="264">
        <f>IF(($P$9-SUM($C$9:C108))&gt;0,$AA$9,0)</f>
        <v>0</v>
      </c>
      <c r="D109" s="265">
        <f>IF(($P$10-SUM($D$9:D108))&gt;0,$AA$10,0)</f>
        <v>0</v>
      </c>
      <c r="E109" s="266">
        <f>ROUND(((P$9-SUM(C$9:C108))*G$2/100)/12,0)+ROUND(((P$10-SUM(D$9:D108))*(G$2-P$15)/100)/12,0)</f>
        <v>0</v>
      </c>
      <c r="F109" s="267">
        <f t="shared" si="7"/>
        <v>0</v>
      </c>
      <c r="G109" s="1135"/>
      <c r="H109" s="1136"/>
      <c r="I109" s="268"/>
      <c r="J109" s="268"/>
      <c r="K109" s="268"/>
      <c r="L109" s="268"/>
      <c r="M109" s="269">
        <f t="shared" si="8"/>
        <v>0</v>
      </c>
      <c r="N109" s="275"/>
      <c r="X109" s="236"/>
      <c r="Y109" s="236"/>
      <c r="Z109" s="236"/>
      <c r="AA109" s="237"/>
    </row>
    <row r="110" spans="1:27" s="238" customFormat="1" ht="18.75" customHeight="1">
      <c r="A110" s="262">
        <f t="shared" si="9"/>
        <v>0</v>
      </c>
      <c r="B110" s="263">
        <f t="shared" si="6"/>
        <v>0</v>
      </c>
      <c r="C110" s="264">
        <f>IF(($P$9-SUM($C$9:C109))&gt;0,$AA$9,0)</f>
        <v>0</v>
      </c>
      <c r="D110" s="265">
        <f>IF(($P$10-SUM($D$9:D109))&gt;0,$AA$10,0)</f>
        <v>0</v>
      </c>
      <c r="E110" s="266">
        <f>ROUND(((P$9-SUM(C$9:C109))*G$2/100)/12,0)+ROUND(((P$10-SUM(D$9:D109))*(G$2-P$15)/100)/12,0)</f>
        <v>0</v>
      </c>
      <c r="F110" s="267">
        <f t="shared" si="7"/>
        <v>0</v>
      </c>
      <c r="G110" s="1135"/>
      <c r="H110" s="1136"/>
      <c r="I110" s="268"/>
      <c r="J110" s="268"/>
      <c r="K110" s="268"/>
      <c r="L110" s="268"/>
      <c r="M110" s="269">
        <f t="shared" si="8"/>
        <v>0</v>
      </c>
      <c r="N110" s="275"/>
      <c r="X110" s="236"/>
      <c r="Y110" s="236"/>
      <c r="Z110" s="236"/>
      <c r="AA110" s="237"/>
    </row>
    <row r="111" spans="1:27" s="238" customFormat="1" ht="18.75" customHeight="1">
      <c r="A111" s="262">
        <f t="shared" si="9"/>
        <v>0</v>
      </c>
      <c r="B111" s="263">
        <f t="shared" si="6"/>
        <v>0</v>
      </c>
      <c r="C111" s="264">
        <f>IF(($P$9-SUM($C$9:C110))&gt;0,$AA$9,0)</f>
        <v>0</v>
      </c>
      <c r="D111" s="265">
        <f>IF(($P$10-SUM($D$9:D110))&gt;0,$AA$10,0)</f>
        <v>0</v>
      </c>
      <c r="E111" s="266">
        <f>ROUND(((P$9-SUM(C$9:C110))*G$2/100)/12,0)+ROUND(((P$10-SUM(D$9:D110))*(G$2-P$15)/100)/12,0)</f>
        <v>0</v>
      </c>
      <c r="F111" s="267">
        <f t="shared" si="7"/>
        <v>0</v>
      </c>
      <c r="G111" s="1135"/>
      <c r="H111" s="1136"/>
      <c r="I111" s="268"/>
      <c r="J111" s="268"/>
      <c r="K111" s="268"/>
      <c r="L111" s="268"/>
      <c r="M111" s="269">
        <f t="shared" si="8"/>
        <v>0</v>
      </c>
      <c r="N111" s="275"/>
      <c r="X111" s="236"/>
      <c r="Y111" s="236"/>
      <c r="Z111" s="236"/>
      <c r="AA111" s="237"/>
    </row>
    <row r="112" spans="1:27" s="238" customFormat="1" ht="18.75" customHeight="1">
      <c r="A112" s="262">
        <f t="shared" si="9"/>
        <v>0</v>
      </c>
      <c r="B112" s="263">
        <f t="shared" si="6"/>
        <v>0</v>
      </c>
      <c r="C112" s="264">
        <f>IF(($P$9-SUM($C$9:C111))&gt;0,$AA$9,0)</f>
        <v>0</v>
      </c>
      <c r="D112" s="265">
        <f>IF(($P$10-SUM($D$9:D111))&gt;0,$AA$10,0)</f>
        <v>0</v>
      </c>
      <c r="E112" s="266">
        <f>ROUND(((P$9-SUM(C$9:C111))*G$2/100)/12,0)+ROUND(((P$10-SUM(D$9:D111))*(G$2-P$15)/100)/12,0)</f>
        <v>0</v>
      </c>
      <c r="F112" s="267">
        <f t="shared" si="7"/>
        <v>0</v>
      </c>
      <c r="G112" s="1135"/>
      <c r="H112" s="1136"/>
      <c r="I112" s="268"/>
      <c r="J112" s="268"/>
      <c r="K112" s="268"/>
      <c r="L112" s="268"/>
      <c r="M112" s="269">
        <f t="shared" si="8"/>
        <v>0</v>
      </c>
      <c r="N112" s="275"/>
      <c r="X112" s="236"/>
      <c r="Y112" s="236"/>
      <c r="Z112" s="236"/>
      <c r="AA112" s="237"/>
    </row>
    <row r="113" spans="1:27" s="238" customFormat="1" ht="18.75" customHeight="1">
      <c r="A113" s="262">
        <f t="shared" si="9"/>
        <v>0</v>
      </c>
      <c r="B113" s="263">
        <f t="shared" si="6"/>
        <v>0</v>
      </c>
      <c r="C113" s="264">
        <f>IF(($P$9-SUM($C$9:C112))&gt;0,$AA$9,0)</f>
        <v>0</v>
      </c>
      <c r="D113" s="265">
        <f>IF(($P$10-SUM($D$9:D112))&gt;0,$AA$10,0)</f>
        <v>0</v>
      </c>
      <c r="E113" s="266">
        <f>ROUND(((P$9-SUM(C$9:C112))*G$2/100)/12,0)+ROUND(((P$10-SUM(D$9:D112))*(G$2-P$15)/100)/12,0)</f>
        <v>0</v>
      </c>
      <c r="F113" s="267">
        <f t="shared" si="7"/>
        <v>0</v>
      </c>
      <c r="G113" s="1135"/>
      <c r="H113" s="1136"/>
      <c r="I113" s="268"/>
      <c r="J113" s="268"/>
      <c r="K113" s="268"/>
      <c r="L113" s="268"/>
      <c r="M113" s="269">
        <f t="shared" si="8"/>
        <v>0</v>
      </c>
      <c r="N113" s="275"/>
      <c r="X113" s="236"/>
      <c r="Y113" s="236"/>
      <c r="Z113" s="236"/>
      <c r="AA113" s="237"/>
    </row>
    <row r="114" spans="1:27" s="238" customFormat="1" ht="18.75" customHeight="1">
      <c r="A114" s="262">
        <f t="shared" si="9"/>
        <v>0</v>
      </c>
      <c r="B114" s="263">
        <f t="shared" si="6"/>
        <v>0</v>
      </c>
      <c r="C114" s="264">
        <f>IF(($P$9-SUM($C$9:C113))&gt;0,$AA$9,0)</f>
        <v>0</v>
      </c>
      <c r="D114" s="265">
        <f>IF(($P$10-SUM($D$9:D113))&gt;0,$AA$10,0)</f>
        <v>0</v>
      </c>
      <c r="E114" s="266">
        <f>ROUND(((P$9-SUM(C$9:C113))*G$2/100)/12,0)+ROUND(((P$10-SUM(D$9:D113))*(G$2-P$15)/100)/12,0)</f>
        <v>0</v>
      </c>
      <c r="F114" s="267">
        <f t="shared" si="7"/>
        <v>0</v>
      </c>
      <c r="G114" s="277" t="s">
        <v>278</v>
      </c>
      <c r="H114" s="278">
        <f>SUM(F105:F116)</f>
        <v>0</v>
      </c>
      <c r="I114" s="268"/>
      <c r="J114" s="268"/>
      <c r="K114" s="268"/>
      <c r="L114" s="268"/>
      <c r="M114" s="269">
        <f t="shared" si="8"/>
        <v>0</v>
      </c>
      <c r="N114" s="275"/>
      <c r="X114" s="236"/>
      <c r="Y114" s="236"/>
      <c r="Z114" s="236"/>
      <c r="AA114" s="237"/>
    </row>
    <row r="115" spans="1:27" s="238" customFormat="1" ht="18.75" customHeight="1">
      <c r="A115" s="262">
        <f t="shared" si="9"/>
        <v>0</v>
      </c>
      <c r="B115" s="263">
        <f t="shared" si="6"/>
        <v>0</v>
      </c>
      <c r="C115" s="264">
        <f>IF(($P$9-SUM($C$9:C114))&gt;0,$AA$9,0)</f>
        <v>0</v>
      </c>
      <c r="D115" s="265">
        <f>IF(($P$10-SUM($D$9:D114))&gt;0,$AA$10,0)</f>
        <v>0</v>
      </c>
      <c r="E115" s="266">
        <f>ROUND(((P$9-SUM(C$9:C114))*G$2/100)/12,0)+ROUND(((P$10-SUM(D$9:D114))*(G$2-P$15)/100)/12,0)</f>
        <v>0</v>
      </c>
      <c r="F115" s="267">
        <f t="shared" si="7"/>
        <v>0</v>
      </c>
      <c r="G115" s="279" t="s">
        <v>304</v>
      </c>
      <c r="H115" s="280">
        <f>SUM(B105:B116)</f>
        <v>0</v>
      </c>
      <c r="I115" s="268"/>
      <c r="J115" s="268"/>
      <c r="K115" s="268"/>
      <c r="L115" s="268"/>
      <c r="M115" s="269">
        <f t="shared" si="8"/>
        <v>0</v>
      </c>
      <c r="N115" s="275"/>
      <c r="X115" s="236"/>
      <c r="Y115" s="236"/>
      <c r="Z115" s="236"/>
      <c r="AA115" s="237"/>
    </row>
    <row r="116" spans="1:27" s="238" customFormat="1" ht="18.75" customHeight="1">
      <c r="A116" s="283">
        <f t="shared" si="9"/>
        <v>0</v>
      </c>
      <c r="B116" s="284">
        <f t="shared" si="6"/>
        <v>0</v>
      </c>
      <c r="C116" s="285">
        <f>IF(($P$9-SUM($C$9:C115))&gt;0,$AA$9,0)</f>
        <v>0</v>
      </c>
      <c r="D116" s="286">
        <f>IF(($P$10-SUM($D$9:D115))&gt;0,$AA$10,0)</f>
        <v>0</v>
      </c>
      <c r="E116" s="287">
        <f>ROUND(((P$9-SUM(C$9:C115))*G$2/100)/12,0)+ROUND(((P$10-SUM(D$9:D115))*(G$2-P$15)/100)/12,0)</f>
        <v>0</v>
      </c>
      <c r="F116" s="288">
        <f t="shared" si="7"/>
        <v>0</v>
      </c>
      <c r="G116" s="289" t="s">
        <v>311</v>
      </c>
      <c r="H116" s="290">
        <f>SUM(E105:E116)</f>
        <v>0</v>
      </c>
      <c r="I116" s="291"/>
      <c r="J116" s="291"/>
      <c r="K116" s="291"/>
      <c r="L116" s="291"/>
      <c r="M116" s="292">
        <f t="shared" si="8"/>
        <v>0</v>
      </c>
      <c r="N116" s="275"/>
      <c r="X116" s="236"/>
      <c r="Y116" s="236"/>
      <c r="Z116" s="236"/>
      <c r="AA116" s="237"/>
    </row>
    <row r="117" spans="1:27" s="238" customFormat="1" ht="18.75" customHeight="1">
      <c r="A117" s="250">
        <f t="shared" si="9"/>
        <v>0</v>
      </c>
      <c r="B117" s="251">
        <f t="shared" si="6"/>
        <v>0</v>
      </c>
      <c r="C117" s="252">
        <f>IF(($P$9-SUM($C$9:C116))&gt;0,$AA$9,0)</f>
        <v>0</v>
      </c>
      <c r="D117" s="253">
        <f>IF(($P$10-SUM($D$9:D116))&gt;0,$AA$10,0)</f>
        <v>0</v>
      </c>
      <c r="E117" s="298">
        <f>ROUND(((P$9-SUM(C$9:C116))*G$2/100)/12,0)+ROUND(((P$10-SUM(D$9:D116))*(G$2-P$15)/100)/12,0)</f>
        <v>0</v>
      </c>
      <c r="F117" s="255">
        <f t="shared" si="7"/>
        <v>0</v>
      </c>
      <c r="G117" s="1133" t="s">
        <v>328</v>
      </c>
      <c r="H117" s="1134"/>
      <c r="I117" s="256"/>
      <c r="J117" s="256"/>
      <c r="K117" s="256"/>
      <c r="L117" s="256"/>
      <c r="M117" s="258">
        <f t="shared" si="8"/>
        <v>0</v>
      </c>
      <c r="N117" s="275"/>
      <c r="X117" s="236"/>
      <c r="Y117" s="236"/>
      <c r="Z117" s="236"/>
      <c r="AA117" s="237"/>
    </row>
    <row r="118" spans="1:27" s="238" customFormat="1" ht="18.75" customHeight="1">
      <c r="A118" s="262">
        <f t="shared" si="9"/>
        <v>0</v>
      </c>
      <c r="B118" s="263">
        <f t="shared" si="6"/>
        <v>0</v>
      </c>
      <c r="C118" s="264">
        <f>IF(($P$9-SUM($C$9:C117))&gt;0,$AA$9,0)</f>
        <v>0</v>
      </c>
      <c r="D118" s="265">
        <f>IF(($P$10-SUM($D$9:D117))&gt;0,$AA$10,0)</f>
        <v>0</v>
      </c>
      <c r="E118" s="266">
        <f>ROUND(((P$9-SUM(C$9:C117))*G$2/100)/12,0)+ROUND(((P$10-SUM(D$9:D117))*(G$2-P$15)/100)/12,0)</f>
        <v>0</v>
      </c>
      <c r="F118" s="267">
        <f t="shared" si="7"/>
        <v>0</v>
      </c>
      <c r="G118" s="1135"/>
      <c r="H118" s="1136"/>
      <c r="I118" s="268"/>
      <c r="J118" s="268"/>
      <c r="K118" s="268"/>
      <c r="L118" s="268"/>
      <c r="M118" s="269">
        <f t="shared" si="8"/>
        <v>0</v>
      </c>
      <c r="N118" s="275"/>
      <c r="X118" s="236"/>
      <c r="Y118" s="236"/>
      <c r="Z118" s="236"/>
      <c r="AA118" s="237"/>
    </row>
    <row r="119" spans="1:27" s="238" customFormat="1" ht="18.75" customHeight="1">
      <c r="A119" s="262">
        <f t="shared" si="9"/>
        <v>0</v>
      </c>
      <c r="B119" s="263">
        <f t="shared" si="6"/>
        <v>0</v>
      </c>
      <c r="C119" s="264">
        <f>IF(($P$9-SUM($C$9:C118))&gt;0,$AA$9,0)</f>
        <v>0</v>
      </c>
      <c r="D119" s="265">
        <f>IF(($P$10-SUM($D$9:D118))&gt;0,$AA$10,0)</f>
        <v>0</v>
      </c>
      <c r="E119" s="266">
        <f>ROUND(((P$9-SUM(C$9:C118))*G$2/100)/12,0)+ROUND(((P$10-SUM(D$9:D118))*(G$2-P$15)/100)/12,0)</f>
        <v>0</v>
      </c>
      <c r="F119" s="267">
        <f t="shared" si="7"/>
        <v>0</v>
      </c>
      <c r="G119" s="1135"/>
      <c r="H119" s="1136"/>
      <c r="I119" s="268"/>
      <c r="J119" s="268"/>
      <c r="K119" s="268"/>
      <c r="L119" s="268"/>
      <c r="M119" s="269">
        <f t="shared" si="8"/>
        <v>0</v>
      </c>
      <c r="N119" s="275"/>
      <c r="X119" s="236"/>
      <c r="Y119" s="236"/>
      <c r="Z119" s="236"/>
      <c r="AA119" s="237"/>
    </row>
    <row r="120" spans="1:27" s="238" customFormat="1" ht="18.75" customHeight="1">
      <c r="A120" s="262">
        <f t="shared" si="9"/>
        <v>0</v>
      </c>
      <c r="B120" s="263">
        <f t="shared" si="6"/>
        <v>0</v>
      </c>
      <c r="C120" s="264">
        <f>IF(($P$9-SUM($C$9:C119))&gt;0,$AA$9,0)</f>
        <v>0</v>
      </c>
      <c r="D120" s="265">
        <f>IF(($P$10-SUM($D$9:D119))&gt;0,$AA$10,0)</f>
        <v>0</v>
      </c>
      <c r="E120" s="266">
        <f>ROUND(((P$9-SUM(C$9:C119))*G$2/100)/12,0)+ROUND(((P$10-SUM(D$9:D119))*(G$2-P$15)/100)/12,0)</f>
        <v>0</v>
      </c>
      <c r="F120" s="267">
        <f t="shared" si="7"/>
        <v>0</v>
      </c>
      <c r="G120" s="1135"/>
      <c r="H120" s="1136"/>
      <c r="I120" s="268"/>
      <c r="J120" s="268"/>
      <c r="K120" s="268"/>
      <c r="L120" s="268"/>
      <c r="M120" s="269">
        <f t="shared" si="8"/>
        <v>0</v>
      </c>
      <c r="N120" s="275"/>
      <c r="X120" s="236"/>
      <c r="Y120" s="236"/>
      <c r="Z120" s="236"/>
      <c r="AA120" s="237"/>
    </row>
    <row r="121" spans="1:27" s="238" customFormat="1" ht="18.75" customHeight="1">
      <c r="A121" s="262">
        <f t="shared" si="9"/>
        <v>0</v>
      </c>
      <c r="B121" s="263">
        <f t="shared" si="6"/>
        <v>0</v>
      </c>
      <c r="C121" s="264">
        <f>IF(($P$9-SUM($C$9:C120))&gt;0,$AA$9,0)</f>
        <v>0</v>
      </c>
      <c r="D121" s="265">
        <f>IF(($P$10-SUM($D$9:D120))&gt;0,$AA$10,0)</f>
        <v>0</v>
      </c>
      <c r="E121" s="266">
        <f>ROUND(((P$9-SUM(C$9:C120))*G$2/100)/12,0)+ROUND(((P$10-SUM(D$9:D120))*(G$2-P$15)/100)/12,0)</f>
        <v>0</v>
      </c>
      <c r="F121" s="267">
        <f t="shared" si="7"/>
        <v>0</v>
      </c>
      <c r="G121" s="1135"/>
      <c r="H121" s="1136"/>
      <c r="I121" s="268"/>
      <c r="J121" s="268"/>
      <c r="K121" s="268"/>
      <c r="L121" s="268"/>
      <c r="M121" s="269">
        <f t="shared" si="8"/>
        <v>0</v>
      </c>
      <c r="N121" s="275"/>
      <c r="X121" s="236"/>
      <c r="Y121" s="236"/>
      <c r="Z121" s="236"/>
      <c r="AA121" s="237"/>
    </row>
    <row r="122" spans="1:27" s="238" customFormat="1" ht="18.75" customHeight="1">
      <c r="A122" s="262">
        <f t="shared" si="9"/>
        <v>0</v>
      </c>
      <c r="B122" s="263">
        <f t="shared" si="6"/>
        <v>0</v>
      </c>
      <c r="C122" s="264">
        <f>IF(($P$9-SUM($C$9:C121))&gt;0,$AA$9,0)</f>
        <v>0</v>
      </c>
      <c r="D122" s="265">
        <f>IF(($P$10-SUM($D$9:D121))&gt;0,$AA$10,0)</f>
        <v>0</v>
      </c>
      <c r="E122" s="266">
        <f>ROUND(((P$9-SUM(C$9:C121))*G$2/100)/12,0)+ROUND(((P$10-SUM(D$9:D121))*(G$2-P$15)/100)/12,0)</f>
        <v>0</v>
      </c>
      <c r="F122" s="267">
        <f t="shared" si="7"/>
        <v>0</v>
      </c>
      <c r="G122" s="1135"/>
      <c r="H122" s="1136"/>
      <c r="I122" s="268"/>
      <c r="J122" s="268"/>
      <c r="K122" s="268"/>
      <c r="L122" s="268"/>
      <c r="M122" s="269">
        <f t="shared" si="8"/>
        <v>0</v>
      </c>
      <c r="N122" s="275"/>
      <c r="X122" s="236"/>
      <c r="Y122" s="236"/>
      <c r="Z122" s="236"/>
      <c r="AA122" s="237"/>
    </row>
    <row r="123" spans="1:27" s="238" customFormat="1" ht="18.75" customHeight="1">
      <c r="A123" s="262">
        <f t="shared" si="9"/>
        <v>0</v>
      </c>
      <c r="B123" s="263">
        <f t="shared" si="6"/>
        <v>0</v>
      </c>
      <c r="C123" s="264">
        <f>IF(($P$9-SUM($C$9:C122))&gt;0,$AA$9,0)</f>
        <v>0</v>
      </c>
      <c r="D123" s="265">
        <f>IF(($P$10-SUM($D$9:D122))&gt;0,$AA$10,0)</f>
        <v>0</v>
      </c>
      <c r="E123" s="266">
        <f>ROUND(((P$9-SUM(C$9:C122))*G$2/100)/12,0)+ROUND(((P$10-SUM(D$9:D122))*(G$2-P$15)/100)/12,0)</f>
        <v>0</v>
      </c>
      <c r="F123" s="267">
        <f t="shared" si="7"/>
        <v>0</v>
      </c>
      <c r="G123" s="1135"/>
      <c r="H123" s="1136"/>
      <c r="I123" s="268"/>
      <c r="J123" s="268"/>
      <c r="K123" s="268"/>
      <c r="L123" s="268"/>
      <c r="M123" s="269">
        <f t="shared" si="8"/>
        <v>0</v>
      </c>
      <c r="N123" s="275"/>
      <c r="X123" s="236"/>
      <c r="Y123" s="236"/>
      <c r="Z123" s="236"/>
      <c r="AA123" s="237"/>
    </row>
    <row r="124" spans="1:27" s="238" customFormat="1" ht="18.75" customHeight="1">
      <c r="A124" s="262">
        <f t="shared" si="9"/>
        <v>0</v>
      </c>
      <c r="B124" s="263">
        <f t="shared" si="6"/>
        <v>0</v>
      </c>
      <c r="C124" s="264">
        <f>IF(($P$9-SUM($C$9:C123))&gt;0,$AA$9,0)</f>
        <v>0</v>
      </c>
      <c r="D124" s="265">
        <f>IF(($P$10-SUM($D$9:D123))&gt;0,$AA$10,0)</f>
        <v>0</v>
      </c>
      <c r="E124" s="266">
        <f>ROUND(((P$9-SUM(C$9:C123))*G$2/100)/12,0)+ROUND(((P$10-SUM(D$9:D123))*(G$2-P$15)/100)/12,0)</f>
        <v>0</v>
      </c>
      <c r="F124" s="267">
        <f t="shared" si="7"/>
        <v>0</v>
      </c>
      <c r="G124" s="1135"/>
      <c r="H124" s="1136"/>
      <c r="I124" s="268"/>
      <c r="J124" s="268"/>
      <c r="K124" s="268"/>
      <c r="L124" s="268"/>
      <c r="M124" s="269">
        <f t="shared" si="8"/>
        <v>0</v>
      </c>
      <c r="N124" s="275"/>
      <c r="X124" s="236"/>
      <c r="Y124" s="236"/>
      <c r="Z124" s="236"/>
      <c r="AA124" s="237"/>
    </row>
    <row r="125" spans="1:27" s="238" customFormat="1" ht="18.75" customHeight="1">
      <c r="A125" s="262">
        <f t="shared" si="9"/>
        <v>0</v>
      </c>
      <c r="B125" s="263">
        <f t="shared" si="6"/>
        <v>0</v>
      </c>
      <c r="C125" s="264">
        <f>IF(($P$9-SUM($C$9:C124))&gt;0,$AA$9,0)</f>
        <v>0</v>
      </c>
      <c r="D125" s="265">
        <f>IF(($P$10-SUM($D$9:D124))&gt;0,$AA$10,0)</f>
        <v>0</v>
      </c>
      <c r="E125" s="266">
        <f>ROUND(((P$9-SUM(C$9:C124))*G$2/100)/12,0)+ROUND(((P$10-SUM(D$9:D124))*(G$2-P$15)/100)/12,0)</f>
        <v>0</v>
      </c>
      <c r="F125" s="267">
        <f t="shared" si="7"/>
        <v>0</v>
      </c>
      <c r="G125" s="1135"/>
      <c r="H125" s="1136"/>
      <c r="I125" s="268"/>
      <c r="J125" s="268"/>
      <c r="K125" s="268"/>
      <c r="L125" s="268"/>
      <c r="M125" s="269">
        <f t="shared" si="8"/>
        <v>0</v>
      </c>
      <c r="N125" s="275"/>
      <c r="X125" s="236"/>
      <c r="Y125" s="236"/>
      <c r="Z125" s="236"/>
      <c r="AA125" s="237"/>
    </row>
    <row r="126" spans="1:27" s="238" customFormat="1" ht="18.75" customHeight="1">
      <c r="A126" s="262">
        <f t="shared" si="9"/>
        <v>0</v>
      </c>
      <c r="B126" s="263">
        <f t="shared" si="6"/>
        <v>0</v>
      </c>
      <c r="C126" s="264">
        <f>IF(($P$9-SUM($C$9:C125))&gt;0,$AA$9,0)</f>
        <v>0</v>
      </c>
      <c r="D126" s="265">
        <f>IF(($P$10-SUM($D$9:D125))&gt;0,$AA$10,0)</f>
        <v>0</v>
      </c>
      <c r="E126" s="266">
        <f>ROUND(((P$9-SUM(C$9:C125))*G$2/100)/12,0)+ROUND(((P$10-SUM(D$9:D125))*(G$2-P$15)/100)/12,0)</f>
        <v>0</v>
      </c>
      <c r="F126" s="267">
        <f t="shared" si="7"/>
        <v>0</v>
      </c>
      <c r="G126" s="277" t="s">
        <v>278</v>
      </c>
      <c r="H126" s="278">
        <f>SUM(F117:F128)</f>
        <v>0</v>
      </c>
      <c r="I126" s="268"/>
      <c r="J126" s="268"/>
      <c r="K126" s="268"/>
      <c r="L126" s="268"/>
      <c r="M126" s="269">
        <f t="shared" si="8"/>
        <v>0</v>
      </c>
      <c r="N126" s="275"/>
      <c r="X126" s="236"/>
      <c r="Y126" s="236"/>
      <c r="Z126" s="236"/>
      <c r="AA126" s="237"/>
    </row>
    <row r="127" spans="1:27" s="238" customFormat="1" ht="18.75" customHeight="1">
      <c r="A127" s="262">
        <f t="shared" si="9"/>
        <v>0</v>
      </c>
      <c r="B127" s="263">
        <f t="shared" si="6"/>
        <v>0</v>
      </c>
      <c r="C127" s="264">
        <f>IF(($P$9-SUM($C$9:C126))&gt;0,$AA$9,0)</f>
        <v>0</v>
      </c>
      <c r="D127" s="265">
        <f>IF(($P$10-SUM($D$9:D126))&gt;0,$AA$10,0)</f>
        <v>0</v>
      </c>
      <c r="E127" s="266">
        <f>ROUND(((P$9-SUM(C$9:C126))*G$2/100)/12,0)+ROUND(((P$10-SUM(D$9:D126))*(G$2-P$15)/100)/12,0)</f>
        <v>0</v>
      </c>
      <c r="F127" s="267">
        <f t="shared" si="7"/>
        <v>0</v>
      </c>
      <c r="G127" s="279" t="s">
        <v>304</v>
      </c>
      <c r="H127" s="280">
        <f>SUM(B117:B128)</f>
        <v>0</v>
      </c>
      <c r="I127" s="268"/>
      <c r="J127" s="268"/>
      <c r="K127" s="268"/>
      <c r="L127" s="268"/>
      <c r="M127" s="269">
        <f t="shared" si="8"/>
        <v>0</v>
      </c>
      <c r="N127" s="275"/>
      <c r="X127" s="236"/>
      <c r="Y127" s="236"/>
      <c r="Z127" s="236"/>
      <c r="AA127" s="237"/>
    </row>
    <row r="128" spans="1:27" s="238" customFormat="1" ht="18.75" customHeight="1">
      <c r="A128" s="283">
        <f t="shared" si="9"/>
        <v>0</v>
      </c>
      <c r="B128" s="284">
        <f t="shared" si="6"/>
        <v>0</v>
      </c>
      <c r="C128" s="285">
        <f>IF(($P$9-SUM($C$9:C127))&gt;0,$AA$9,0)</f>
        <v>0</v>
      </c>
      <c r="D128" s="286">
        <f>IF(($P$10-SUM($D$9:D127))&gt;0,$AA$10,0)</f>
        <v>0</v>
      </c>
      <c r="E128" s="287">
        <f>ROUND(((P$9-SUM(C$9:C127))*G$2/100)/12,0)+ROUND(((P$10-SUM(D$9:D127))*(G$2-P$15)/100)/12,0)</f>
        <v>0</v>
      </c>
      <c r="F128" s="288">
        <f t="shared" si="7"/>
        <v>0</v>
      </c>
      <c r="G128" s="289" t="s">
        <v>311</v>
      </c>
      <c r="H128" s="290">
        <f>SUM(E117:E128)</f>
        <v>0</v>
      </c>
      <c r="I128" s="291"/>
      <c r="J128" s="291"/>
      <c r="K128" s="291"/>
      <c r="L128" s="291"/>
      <c r="M128" s="292">
        <f t="shared" si="8"/>
        <v>0</v>
      </c>
      <c r="N128" s="275"/>
      <c r="X128" s="236"/>
      <c r="Y128" s="236"/>
      <c r="Z128" s="236"/>
      <c r="AA128" s="237"/>
    </row>
    <row r="129" spans="1:27" s="238" customFormat="1" ht="18.75" customHeight="1">
      <c r="A129" s="250">
        <f t="shared" si="9"/>
        <v>0</v>
      </c>
      <c r="B129" s="251">
        <f t="shared" si="6"/>
        <v>0</v>
      </c>
      <c r="C129" s="252">
        <f>IF(($P$9-SUM($C$9:C128))&gt;0,$AA$9,0)</f>
        <v>0</v>
      </c>
      <c r="D129" s="253">
        <f>IF(($P$10-SUM($D$9:D128))&gt;0,$AA$10,0)</f>
        <v>0</v>
      </c>
      <c r="E129" s="298">
        <f>ROUND(((P$9-SUM(C$9:C128))*G$2/100)/12,0)+ROUND(((P$10-SUM(D$9:D128))*(G$2-P$15)/100)/12,0)</f>
        <v>0</v>
      </c>
      <c r="F129" s="255">
        <f t="shared" ref="F129:F192" si="10">IF(P$13&gt;1,"未定",B129+E129)</f>
        <v>0</v>
      </c>
      <c r="G129" s="1133" t="s">
        <v>329</v>
      </c>
      <c r="H129" s="1134"/>
      <c r="I129" s="256"/>
      <c r="J129" s="256"/>
      <c r="K129" s="256"/>
      <c r="L129" s="256"/>
      <c r="M129" s="258">
        <f t="shared" si="8"/>
        <v>0</v>
      </c>
      <c r="N129" s="275"/>
      <c r="X129" s="236"/>
      <c r="Y129" s="236"/>
      <c r="Z129" s="236"/>
      <c r="AA129" s="237"/>
    </row>
    <row r="130" spans="1:27" s="238" customFormat="1" ht="18.75" customHeight="1">
      <c r="A130" s="262">
        <f t="shared" si="9"/>
        <v>0</v>
      </c>
      <c r="B130" s="263">
        <f t="shared" si="6"/>
        <v>0</v>
      </c>
      <c r="C130" s="264">
        <f>IF(($P$9-SUM($C$9:C129))&gt;0,$AA$9,0)</f>
        <v>0</v>
      </c>
      <c r="D130" s="265">
        <f>IF(($P$10-SUM($D$9:D129))&gt;0,$AA$10,0)</f>
        <v>0</v>
      </c>
      <c r="E130" s="266">
        <f>ROUND(((P$9-SUM(C$9:C129))*G$2/100)/12,0)+ROUND(((P$10-SUM(D$9:D129))*(G$2-P$15)/100)/12,0)</f>
        <v>0</v>
      </c>
      <c r="F130" s="267">
        <f t="shared" si="10"/>
        <v>0</v>
      </c>
      <c r="G130" s="1135"/>
      <c r="H130" s="1136"/>
      <c r="I130" s="268"/>
      <c r="J130" s="268"/>
      <c r="K130" s="268"/>
      <c r="L130" s="268"/>
      <c r="M130" s="269">
        <f t="shared" si="8"/>
        <v>0</v>
      </c>
      <c r="N130" s="275"/>
      <c r="X130" s="236"/>
      <c r="Y130" s="236"/>
      <c r="Z130" s="236"/>
      <c r="AA130" s="237"/>
    </row>
    <row r="131" spans="1:27" s="238" customFormat="1" ht="18.75" customHeight="1">
      <c r="A131" s="262">
        <f t="shared" si="9"/>
        <v>0</v>
      </c>
      <c r="B131" s="263">
        <f t="shared" si="6"/>
        <v>0</v>
      </c>
      <c r="C131" s="264">
        <f>IF(($P$9-SUM($C$9:C130))&gt;0,$AA$9,0)</f>
        <v>0</v>
      </c>
      <c r="D131" s="265">
        <f>IF(($P$10-SUM($D$9:D130))&gt;0,$AA$10,0)</f>
        <v>0</v>
      </c>
      <c r="E131" s="266">
        <f>ROUND(((P$9-SUM(C$9:C130))*G$2/100)/12,0)+ROUND(((P$10-SUM(D$9:D130))*(G$2-P$15)/100)/12,0)</f>
        <v>0</v>
      </c>
      <c r="F131" s="267">
        <f t="shared" si="10"/>
        <v>0</v>
      </c>
      <c r="G131" s="1135"/>
      <c r="H131" s="1136"/>
      <c r="I131" s="268"/>
      <c r="J131" s="268"/>
      <c r="K131" s="268"/>
      <c r="L131" s="268"/>
      <c r="M131" s="269">
        <f t="shared" si="8"/>
        <v>0</v>
      </c>
      <c r="N131" s="275"/>
      <c r="X131" s="236"/>
      <c r="Y131" s="236"/>
      <c r="Z131" s="236"/>
      <c r="AA131" s="237"/>
    </row>
    <row r="132" spans="1:27" s="238" customFormat="1" ht="18.75" customHeight="1">
      <c r="A132" s="262">
        <f t="shared" si="9"/>
        <v>0</v>
      </c>
      <c r="B132" s="263">
        <f t="shared" si="6"/>
        <v>0</v>
      </c>
      <c r="C132" s="264">
        <f>IF(($P$9-SUM($C$9:C131))&gt;0,$AA$9,0)</f>
        <v>0</v>
      </c>
      <c r="D132" s="265">
        <f>IF(($P$10-SUM($D$9:D131))&gt;0,$AA$10,0)</f>
        <v>0</v>
      </c>
      <c r="E132" s="266">
        <f>ROUND(((P$9-SUM(C$9:C131))*G$2/100)/12,0)+ROUND(((P$10-SUM(D$9:D131))*(G$2-P$15)/100)/12,0)</f>
        <v>0</v>
      </c>
      <c r="F132" s="267">
        <f t="shared" si="10"/>
        <v>0</v>
      </c>
      <c r="G132" s="1135"/>
      <c r="H132" s="1136"/>
      <c r="I132" s="268"/>
      <c r="J132" s="268"/>
      <c r="K132" s="268"/>
      <c r="L132" s="268"/>
      <c r="M132" s="269">
        <f t="shared" si="8"/>
        <v>0</v>
      </c>
      <c r="N132" s="275"/>
      <c r="X132" s="236"/>
      <c r="Y132" s="236"/>
      <c r="Z132" s="236"/>
      <c r="AA132" s="237"/>
    </row>
    <row r="133" spans="1:27" s="238" customFormat="1" ht="18.75" customHeight="1">
      <c r="A133" s="262">
        <f t="shared" si="9"/>
        <v>0</v>
      </c>
      <c r="B133" s="263">
        <f t="shared" si="6"/>
        <v>0</v>
      </c>
      <c r="C133" s="264">
        <f>IF(($P$9-SUM($C$9:C132))&gt;0,$AA$9,0)</f>
        <v>0</v>
      </c>
      <c r="D133" s="265">
        <f>IF(($P$10-SUM($D$9:D132))&gt;0,$AA$10,0)</f>
        <v>0</v>
      </c>
      <c r="E133" s="266">
        <f>ROUND(((P$9-SUM(C$9:C132))*G$2/100)/12,0)+ROUND(((P$10-SUM(D$9:D132))*(G$2-P$15)/100)/12,0)</f>
        <v>0</v>
      </c>
      <c r="F133" s="267">
        <f t="shared" si="10"/>
        <v>0</v>
      </c>
      <c r="G133" s="1135"/>
      <c r="H133" s="1136"/>
      <c r="I133" s="268"/>
      <c r="J133" s="268"/>
      <c r="K133" s="268"/>
      <c r="L133" s="268"/>
      <c r="M133" s="269">
        <f t="shared" si="8"/>
        <v>0</v>
      </c>
      <c r="N133" s="275"/>
      <c r="X133" s="236"/>
      <c r="Y133" s="236"/>
      <c r="Z133" s="236"/>
      <c r="AA133" s="237"/>
    </row>
    <row r="134" spans="1:27" s="238" customFormat="1" ht="18.75" customHeight="1">
      <c r="A134" s="262">
        <f t="shared" si="9"/>
        <v>0</v>
      </c>
      <c r="B134" s="263">
        <f t="shared" si="6"/>
        <v>0</v>
      </c>
      <c r="C134" s="264">
        <f>IF(($P$9-SUM($C$9:C133))&gt;0,$AA$9,0)</f>
        <v>0</v>
      </c>
      <c r="D134" s="265">
        <f>IF(($P$10-SUM($D$9:D133))&gt;0,$AA$10,0)</f>
        <v>0</v>
      </c>
      <c r="E134" s="266">
        <f>ROUND(((P$9-SUM(C$9:C133))*G$2/100)/12,0)+ROUND(((P$10-SUM(D$9:D133))*(G$2-P$15)/100)/12,0)</f>
        <v>0</v>
      </c>
      <c r="F134" s="267">
        <f t="shared" si="10"/>
        <v>0</v>
      </c>
      <c r="G134" s="1135"/>
      <c r="H134" s="1136"/>
      <c r="I134" s="268"/>
      <c r="J134" s="268"/>
      <c r="K134" s="268"/>
      <c r="L134" s="268"/>
      <c r="M134" s="269">
        <f t="shared" si="8"/>
        <v>0</v>
      </c>
      <c r="N134" s="275"/>
      <c r="X134" s="236"/>
      <c r="Y134" s="236"/>
      <c r="Z134" s="236"/>
      <c r="AA134" s="237"/>
    </row>
    <row r="135" spans="1:27" s="238" customFormat="1" ht="18.75" customHeight="1">
      <c r="A135" s="262">
        <f t="shared" si="9"/>
        <v>0</v>
      </c>
      <c r="B135" s="263">
        <f t="shared" si="6"/>
        <v>0</v>
      </c>
      <c r="C135" s="264">
        <f>IF(($P$9-SUM($C$9:C134))&gt;0,$AA$9,0)</f>
        <v>0</v>
      </c>
      <c r="D135" s="265">
        <f>IF(($P$10-SUM($D$9:D134))&gt;0,$AA$10,0)</f>
        <v>0</v>
      </c>
      <c r="E135" s="266">
        <f>ROUND(((P$9-SUM(C$9:C134))*G$2/100)/12,0)+ROUND(((P$10-SUM(D$9:D134))*(G$2-P$15)/100)/12,0)</f>
        <v>0</v>
      </c>
      <c r="F135" s="267">
        <f t="shared" si="10"/>
        <v>0</v>
      </c>
      <c r="G135" s="1135"/>
      <c r="H135" s="1136"/>
      <c r="I135" s="268"/>
      <c r="J135" s="268"/>
      <c r="K135" s="268"/>
      <c r="L135" s="268"/>
      <c r="M135" s="269">
        <f t="shared" si="8"/>
        <v>0</v>
      </c>
      <c r="N135" s="275"/>
      <c r="X135" s="236"/>
      <c r="Y135" s="236"/>
      <c r="Z135" s="236"/>
      <c r="AA135" s="237"/>
    </row>
    <row r="136" spans="1:27" s="238" customFormat="1" ht="18.75" customHeight="1">
      <c r="A136" s="262">
        <f t="shared" si="9"/>
        <v>0</v>
      </c>
      <c r="B136" s="263">
        <f t="shared" si="6"/>
        <v>0</v>
      </c>
      <c r="C136" s="264">
        <f>IF(($P$9-SUM($C$9:C135))&gt;0,$AA$9,0)</f>
        <v>0</v>
      </c>
      <c r="D136" s="265">
        <f>IF(($P$10-SUM($D$9:D135))&gt;0,$AA$10,0)</f>
        <v>0</v>
      </c>
      <c r="E136" s="266">
        <f>ROUND(((P$9-SUM(C$9:C135))*G$2/100)/12,0)+ROUND(((P$10-SUM(D$9:D135))*(G$2-P$15)/100)/12,0)</f>
        <v>0</v>
      </c>
      <c r="F136" s="267">
        <f t="shared" si="10"/>
        <v>0</v>
      </c>
      <c r="G136" s="1135"/>
      <c r="H136" s="1136"/>
      <c r="I136" s="268"/>
      <c r="J136" s="268"/>
      <c r="K136" s="268"/>
      <c r="L136" s="268"/>
      <c r="M136" s="269">
        <f t="shared" si="8"/>
        <v>0</v>
      </c>
      <c r="N136" s="275"/>
      <c r="X136" s="236"/>
      <c r="Y136" s="236"/>
      <c r="Z136" s="236"/>
      <c r="AA136" s="237"/>
    </row>
    <row r="137" spans="1:27" s="238" customFormat="1" ht="18.75" customHeight="1">
      <c r="A137" s="262">
        <f t="shared" si="9"/>
        <v>0</v>
      </c>
      <c r="B137" s="263">
        <f t="shared" ref="B137:B200" si="11">SUM(C137:D137)</f>
        <v>0</v>
      </c>
      <c r="C137" s="264">
        <f>IF(($P$9-SUM($C$9:C136))&gt;0,$AA$9,0)</f>
        <v>0</v>
      </c>
      <c r="D137" s="265">
        <f>IF(($P$10-SUM($D$9:D136))&gt;0,$AA$10,0)</f>
        <v>0</v>
      </c>
      <c r="E137" s="266">
        <f>ROUND(((P$9-SUM(C$9:C136))*G$2/100)/12,0)+ROUND(((P$10-SUM(D$9:D136))*(G$2-P$15)/100)/12,0)</f>
        <v>0</v>
      </c>
      <c r="F137" s="267">
        <f t="shared" si="10"/>
        <v>0</v>
      </c>
      <c r="G137" s="1135"/>
      <c r="H137" s="1136"/>
      <c r="I137" s="268"/>
      <c r="J137" s="268"/>
      <c r="K137" s="268"/>
      <c r="L137" s="268"/>
      <c r="M137" s="269">
        <f t="shared" ref="M137:M200" si="12">SUM(I137:L137)</f>
        <v>0</v>
      </c>
      <c r="N137" s="275"/>
      <c r="X137" s="236"/>
      <c r="Y137" s="236"/>
      <c r="Z137" s="236"/>
      <c r="AA137" s="237"/>
    </row>
    <row r="138" spans="1:27" s="238" customFormat="1" ht="18.75" customHeight="1">
      <c r="A138" s="262">
        <f t="shared" ref="A138:A201" si="13">IF(F138&gt;0,A137+1,0)</f>
        <v>0</v>
      </c>
      <c r="B138" s="263">
        <f t="shared" si="11"/>
        <v>0</v>
      </c>
      <c r="C138" s="264">
        <f>IF(($P$9-SUM($C$9:C137))&gt;0,$AA$9,0)</f>
        <v>0</v>
      </c>
      <c r="D138" s="265">
        <f>IF(($P$10-SUM($D$9:D137))&gt;0,$AA$10,0)</f>
        <v>0</v>
      </c>
      <c r="E138" s="266">
        <f>ROUND(((P$9-SUM(C$9:C137))*G$2/100)/12,0)+ROUND(((P$10-SUM(D$9:D137))*(G$2-P$15)/100)/12,0)</f>
        <v>0</v>
      </c>
      <c r="F138" s="267">
        <f t="shared" si="10"/>
        <v>0</v>
      </c>
      <c r="G138" s="277" t="s">
        <v>278</v>
      </c>
      <c r="H138" s="313">
        <f>IF(P$13&gt;1,"未定",SUM(F129:F140))</f>
        <v>0</v>
      </c>
      <c r="I138" s="268"/>
      <c r="J138" s="268"/>
      <c r="K138" s="268"/>
      <c r="L138" s="268"/>
      <c r="M138" s="269">
        <f t="shared" si="12"/>
        <v>0</v>
      </c>
      <c r="N138" s="275"/>
      <c r="X138" s="236"/>
      <c r="Y138" s="236"/>
      <c r="Z138" s="236"/>
      <c r="AA138" s="237"/>
    </row>
    <row r="139" spans="1:27" s="238" customFormat="1" ht="18.75" customHeight="1">
      <c r="A139" s="262">
        <f t="shared" si="13"/>
        <v>0</v>
      </c>
      <c r="B139" s="263">
        <f t="shared" si="11"/>
        <v>0</v>
      </c>
      <c r="C139" s="264">
        <f>IF(($P$9-SUM($C$9:C138))&gt;0,$AA$9,0)</f>
        <v>0</v>
      </c>
      <c r="D139" s="265">
        <f>IF(($P$10-SUM($D$9:D138))&gt;0,$AA$10,0)</f>
        <v>0</v>
      </c>
      <c r="E139" s="266">
        <f>ROUND(((P$9-SUM(C$9:C138))*G$2/100)/12,0)+ROUND(((P$10-SUM(D$9:D138))*(G$2-P$15)/100)/12,0)</f>
        <v>0</v>
      </c>
      <c r="F139" s="267">
        <f t="shared" si="10"/>
        <v>0</v>
      </c>
      <c r="G139" s="279" t="s">
        <v>304</v>
      </c>
      <c r="H139" s="280">
        <f>SUM(B129:B140)</f>
        <v>0</v>
      </c>
      <c r="I139" s="268"/>
      <c r="J139" s="268"/>
      <c r="K139" s="268"/>
      <c r="L139" s="268"/>
      <c r="M139" s="269">
        <f t="shared" si="12"/>
        <v>0</v>
      </c>
      <c r="N139" s="275"/>
      <c r="X139" s="236"/>
      <c r="Y139" s="236"/>
      <c r="Z139" s="236"/>
      <c r="AA139" s="237"/>
    </row>
    <row r="140" spans="1:27" s="238" customFormat="1" ht="18.75" customHeight="1">
      <c r="A140" s="283">
        <f t="shared" si="13"/>
        <v>0</v>
      </c>
      <c r="B140" s="284">
        <f t="shared" si="11"/>
        <v>0</v>
      </c>
      <c r="C140" s="285">
        <f>IF(($P$9-SUM($C$9:C139))&gt;0,$AA$9,0)</f>
        <v>0</v>
      </c>
      <c r="D140" s="286">
        <f>IF(($P$10-SUM($D$9:D139))&gt;0,$AA$10,0)</f>
        <v>0</v>
      </c>
      <c r="E140" s="287">
        <f>ROUND(((P$9-SUM(C$9:C139))*G$2/100)/12,0)+ROUND(((P$10-SUM(D$9:D139))*(G$2-P$15)/100)/12,0)</f>
        <v>0</v>
      </c>
      <c r="F140" s="288">
        <f t="shared" si="10"/>
        <v>0</v>
      </c>
      <c r="G140" s="289" t="s">
        <v>311</v>
      </c>
      <c r="H140" s="290">
        <f>IF(P$13&gt;1,"未定",SUM(E129:E140))</f>
        <v>0</v>
      </c>
      <c r="I140" s="291"/>
      <c r="J140" s="291"/>
      <c r="K140" s="291"/>
      <c r="L140" s="291"/>
      <c r="M140" s="292">
        <f t="shared" si="12"/>
        <v>0</v>
      </c>
      <c r="N140" s="275"/>
      <c r="X140" s="236"/>
      <c r="Y140" s="236"/>
      <c r="Z140" s="236"/>
      <c r="AA140" s="237"/>
    </row>
    <row r="141" spans="1:27" s="238" customFormat="1" ht="18.75" customHeight="1">
      <c r="A141" s="250">
        <f t="shared" si="13"/>
        <v>0</v>
      </c>
      <c r="B141" s="251">
        <f t="shared" si="11"/>
        <v>0</v>
      </c>
      <c r="C141" s="252">
        <f>IF(($P$9-SUM($C$9:C140))&gt;0,$AA$9,0)</f>
        <v>0</v>
      </c>
      <c r="D141" s="253">
        <f>IF(($P$10-SUM($D$9:D140))&gt;0,$AA$10,0)</f>
        <v>0</v>
      </c>
      <c r="E141" s="298">
        <f>ROUND(((P$9-SUM(C$9:C140))*G$2/100)/12,0)+ROUND(((P$10-SUM(D$9:D140))*(G$2-P$15)/100)/12,0)</f>
        <v>0</v>
      </c>
      <c r="F141" s="255">
        <f t="shared" si="10"/>
        <v>0</v>
      </c>
      <c r="G141" s="1133" t="s">
        <v>330</v>
      </c>
      <c r="H141" s="1134"/>
      <c r="I141" s="256"/>
      <c r="J141" s="256"/>
      <c r="K141" s="256"/>
      <c r="L141" s="256"/>
      <c r="M141" s="258">
        <f t="shared" si="12"/>
        <v>0</v>
      </c>
      <c r="N141" s="275"/>
      <c r="X141" s="236"/>
      <c r="Y141" s="236"/>
      <c r="Z141" s="236"/>
      <c r="AA141" s="237"/>
    </row>
    <row r="142" spans="1:27" s="238" customFormat="1" ht="18.75" customHeight="1">
      <c r="A142" s="262">
        <f t="shared" si="13"/>
        <v>0</v>
      </c>
      <c r="B142" s="263">
        <f t="shared" si="11"/>
        <v>0</v>
      </c>
      <c r="C142" s="264">
        <f>IF(($P$9-SUM($C$9:C141))&gt;0,$AA$9,0)</f>
        <v>0</v>
      </c>
      <c r="D142" s="265">
        <f>IF(($P$10-SUM($D$9:D141))&gt;0,$AA$10,0)</f>
        <v>0</v>
      </c>
      <c r="E142" s="266">
        <f>ROUND(((P$9-SUM(C$9:C141))*G$2/100)/12,0)+ROUND(((P$10-SUM(D$9:D141))*(G$2-P$15)/100)/12,0)</f>
        <v>0</v>
      </c>
      <c r="F142" s="267">
        <f t="shared" si="10"/>
        <v>0</v>
      </c>
      <c r="G142" s="1135"/>
      <c r="H142" s="1136"/>
      <c r="I142" s="268"/>
      <c r="J142" s="268"/>
      <c r="K142" s="268"/>
      <c r="L142" s="268"/>
      <c r="M142" s="269">
        <f t="shared" si="12"/>
        <v>0</v>
      </c>
      <c r="N142" s="275"/>
      <c r="X142" s="236"/>
      <c r="Y142" s="236"/>
      <c r="Z142" s="236"/>
      <c r="AA142" s="237"/>
    </row>
    <row r="143" spans="1:27" s="238" customFormat="1" ht="18.75" customHeight="1">
      <c r="A143" s="262">
        <f t="shared" si="13"/>
        <v>0</v>
      </c>
      <c r="B143" s="263">
        <f t="shared" si="11"/>
        <v>0</v>
      </c>
      <c r="C143" s="264">
        <f>IF(($P$9-SUM($C$9:C142))&gt;0,$AA$9,0)</f>
        <v>0</v>
      </c>
      <c r="D143" s="265">
        <f>IF(($P$10-SUM($D$9:D142))&gt;0,$AA$10,0)</f>
        <v>0</v>
      </c>
      <c r="E143" s="266">
        <f>ROUND(((P$9-SUM(C$9:C142))*G$2/100)/12,0)+ROUND(((P$10-SUM(D$9:D142))*(G$2-P$15)/100)/12,0)</f>
        <v>0</v>
      </c>
      <c r="F143" s="267">
        <f t="shared" si="10"/>
        <v>0</v>
      </c>
      <c r="G143" s="1135"/>
      <c r="H143" s="1136"/>
      <c r="I143" s="268"/>
      <c r="J143" s="268"/>
      <c r="K143" s="268"/>
      <c r="L143" s="268"/>
      <c r="M143" s="269">
        <f t="shared" si="12"/>
        <v>0</v>
      </c>
      <c r="N143" s="275"/>
      <c r="X143" s="236"/>
      <c r="Y143" s="236"/>
      <c r="Z143" s="236"/>
      <c r="AA143" s="237"/>
    </row>
    <row r="144" spans="1:27" s="238" customFormat="1" ht="18.75" customHeight="1">
      <c r="A144" s="262">
        <f t="shared" si="13"/>
        <v>0</v>
      </c>
      <c r="B144" s="263">
        <f t="shared" si="11"/>
        <v>0</v>
      </c>
      <c r="C144" s="264">
        <f>IF(($P$9-SUM($C$9:C143))&gt;0,$AA$9,0)</f>
        <v>0</v>
      </c>
      <c r="D144" s="265">
        <f>IF(($P$10-SUM($D$9:D143))&gt;0,$AA$10,0)</f>
        <v>0</v>
      </c>
      <c r="E144" s="266">
        <f>ROUND(((P$9-SUM(C$9:C143))*G$2/100)/12,0)+ROUND(((P$10-SUM(D$9:D143))*(G$2-P$15)/100)/12,0)</f>
        <v>0</v>
      </c>
      <c r="F144" s="267">
        <f t="shared" si="10"/>
        <v>0</v>
      </c>
      <c r="G144" s="1135"/>
      <c r="H144" s="1136"/>
      <c r="I144" s="268"/>
      <c r="J144" s="268"/>
      <c r="K144" s="268"/>
      <c r="L144" s="268"/>
      <c r="M144" s="269">
        <f t="shared" si="12"/>
        <v>0</v>
      </c>
      <c r="N144" s="275"/>
      <c r="X144" s="236"/>
      <c r="Y144" s="236"/>
      <c r="Z144" s="236"/>
      <c r="AA144" s="237"/>
    </row>
    <row r="145" spans="1:27" s="238" customFormat="1" ht="18.75" customHeight="1">
      <c r="A145" s="262">
        <f t="shared" si="13"/>
        <v>0</v>
      </c>
      <c r="B145" s="263">
        <f t="shared" si="11"/>
        <v>0</v>
      </c>
      <c r="C145" s="264">
        <f>IF(($P$9-SUM($C$9:C144))&gt;0,$AA$9,0)</f>
        <v>0</v>
      </c>
      <c r="D145" s="265">
        <f>IF(($P$10-SUM($D$9:D144))&gt;0,$AA$10,0)</f>
        <v>0</v>
      </c>
      <c r="E145" s="266">
        <f>ROUND(((P$9-SUM(C$9:C144))*G$2/100)/12,0)+ROUND(((P$10-SUM(D$9:D144))*(G$2-P$15)/100)/12,0)</f>
        <v>0</v>
      </c>
      <c r="F145" s="267">
        <f t="shared" si="10"/>
        <v>0</v>
      </c>
      <c r="G145" s="1135"/>
      <c r="H145" s="1136"/>
      <c r="I145" s="268"/>
      <c r="J145" s="268"/>
      <c r="K145" s="268"/>
      <c r="L145" s="268"/>
      <c r="M145" s="269">
        <f t="shared" si="12"/>
        <v>0</v>
      </c>
      <c r="N145" s="275"/>
      <c r="X145" s="236"/>
      <c r="Y145" s="236"/>
      <c r="Z145" s="236"/>
      <c r="AA145" s="237"/>
    </row>
    <row r="146" spans="1:27" s="238" customFormat="1" ht="18.75" customHeight="1">
      <c r="A146" s="262">
        <f t="shared" si="13"/>
        <v>0</v>
      </c>
      <c r="B146" s="263">
        <f t="shared" si="11"/>
        <v>0</v>
      </c>
      <c r="C146" s="264">
        <f>IF(($P$9-SUM($C$9:C145))&gt;0,$AA$9,0)</f>
        <v>0</v>
      </c>
      <c r="D146" s="265">
        <f>IF(($P$10-SUM($D$9:D145))&gt;0,$AA$10,0)</f>
        <v>0</v>
      </c>
      <c r="E146" s="266">
        <f>ROUND(((P$9-SUM(C$9:C145))*G$2/100)/12,0)+ROUND(((P$10-SUM(D$9:D145))*(G$2-P$15)/100)/12,0)</f>
        <v>0</v>
      </c>
      <c r="F146" s="267">
        <f t="shared" si="10"/>
        <v>0</v>
      </c>
      <c r="G146" s="1135"/>
      <c r="H146" s="1136"/>
      <c r="I146" s="268"/>
      <c r="J146" s="268"/>
      <c r="K146" s="268"/>
      <c r="L146" s="268"/>
      <c r="M146" s="269">
        <f t="shared" si="12"/>
        <v>0</v>
      </c>
      <c r="N146" s="275"/>
      <c r="X146" s="236"/>
      <c r="Y146" s="236"/>
      <c r="Z146" s="236"/>
      <c r="AA146" s="237"/>
    </row>
    <row r="147" spans="1:27" s="238" customFormat="1" ht="18.75" customHeight="1">
      <c r="A147" s="262">
        <f t="shared" si="13"/>
        <v>0</v>
      </c>
      <c r="B147" s="263">
        <f t="shared" si="11"/>
        <v>0</v>
      </c>
      <c r="C147" s="264">
        <f>IF(($P$9-SUM($C$9:C146))&gt;0,$AA$9,0)</f>
        <v>0</v>
      </c>
      <c r="D147" s="265">
        <f>IF(($P$10-SUM($D$9:D146))&gt;0,$AA$10,0)</f>
        <v>0</v>
      </c>
      <c r="E147" s="266">
        <f>ROUND(((P$9-SUM(C$9:C146))*G$2/100)/12,0)+ROUND(((P$10-SUM(D$9:D146))*(G$2-P$15)/100)/12,0)</f>
        <v>0</v>
      </c>
      <c r="F147" s="267">
        <f t="shared" si="10"/>
        <v>0</v>
      </c>
      <c r="G147" s="1135"/>
      <c r="H147" s="1136"/>
      <c r="I147" s="268"/>
      <c r="J147" s="268"/>
      <c r="K147" s="268"/>
      <c r="L147" s="268"/>
      <c r="M147" s="269">
        <f t="shared" si="12"/>
        <v>0</v>
      </c>
      <c r="N147" s="275"/>
      <c r="X147" s="236"/>
      <c r="Y147" s="236"/>
      <c r="Z147" s="236"/>
      <c r="AA147" s="237"/>
    </row>
    <row r="148" spans="1:27" s="238" customFormat="1" ht="18.75" customHeight="1">
      <c r="A148" s="262">
        <f t="shared" si="13"/>
        <v>0</v>
      </c>
      <c r="B148" s="263">
        <f t="shared" si="11"/>
        <v>0</v>
      </c>
      <c r="C148" s="264">
        <f>IF(($P$9-SUM($C$9:C147))&gt;0,$AA$9,0)</f>
        <v>0</v>
      </c>
      <c r="D148" s="265">
        <f>IF(($P$10-SUM($D$9:D147))&gt;0,$AA$10,0)</f>
        <v>0</v>
      </c>
      <c r="E148" s="266">
        <f>ROUND(((P$9-SUM(C$9:C147))*G$2/100)/12,0)+ROUND(((P$10-SUM(D$9:D147))*(G$2-P$15)/100)/12,0)</f>
        <v>0</v>
      </c>
      <c r="F148" s="267">
        <f t="shared" si="10"/>
        <v>0</v>
      </c>
      <c r="G148" s="1135"/>
      <c r="H148" s="1136"/>
      <c r="I148" s="268"/>
      <c r="J148" s="268"/>
      <c r="K148" s="268"/>
      <c r="L148" s="268"/>
      <c r="M148" s="269">
        <f t="shared" si="12"/>
        <v>0</v>
      </c>
      <c r="N148" s="275"/>
      <c r="X148" s="236"/>
      <c r="Y148" s="236"/>
      <c r="Z148" s="236"/>
      <c r="AA148" s="237"/>
    </row>
    <row r="149" spans="1:27" s="238" customFormat="1" ht="18.75" customHeight="1">
      <c r="A149" s="262">
        <f t="shared" si="13"/>
        <v>0</v>
      </c>
      <c r="B149" s="263">
        <f t="shared" si="11"/>
        <v>0</v>
      </c>
      <c r="C149" s="264">
        <f>IF(($P$9-SUM($C$9:C148))&gt;0,$AA$9,0)</f>
        <v>0</v>
      </c>
      <c r="D149" s="265">
        <f>IF(($P$10-SUM($D$9:D148))&gt;0,$AA$10,0)</f>
        <v>0</v>
      </c>
      <c r="E149" s="266">
        <f>ROUND(((P$9-SUM(C$9:C148))*G$2/100)/12,0)+ROUND(((P$10-SUM(D$9:D148))*(G$2-P$15)/100)/12,0)</f>
        <v>0</v>
      </c>
      <c r="F149" s="267">
        <f t="shared" si="10"/>
        <v>0</v>
      </c>
      <c r="G149" s="1135"/>
      <c r="H149" s="1136"/>
      <c r="I149" s="268"/>
      <c r="J149" s="268"/>
      <c r="K149" s="268"/>
      <c r="L149" s="268"/>
      <c r="M149" s="269">
        <f t="shared" si="12"/>
        <v>0</v>
      </c>
      <c r="N149" s="275"/>
      <c r="X149" s="236"/>
      <c r="Y149" s="236"/>
      <c r="Z149" s="236"/>
      <c r="AA149" s="237"/>
    </row>
    <row r="150" spans="1:27" s="238" customFormat="1" ht="18.75" customHeight="1">
      <c r="A150" s="262">
        <f t="shared" si="13"/>
        <v>0</v>
      </c>
      <c r="B150" s="263">
        <f t="shared" si="11"/>
        <v>0</v>
      </c>
      <c r="C150" s="264">
        <f>IF(($P$9-SUM($C$9:C149))&gt;0,$AA$9,0)</f>
        <v>0</v>
      </c>
      <c r="D150" s="265">
        <f>IF(($P$10-SUM($D$9:D149))&gt;0,$AA$10,0)</f>
        <v>0</v>
      </c>
      <c r="E150" s="266">
        <f>ROUND(((P$9-SUM(C$9:C149))*G$2/100)/12,0)+ROUND(((P$10-SUM(D$9:D149))*(G$2-P$15)/100)/12,0)</f>
        <v>0</v>
      </c>
      <c r="F150" s="267">
        <f t="shared" si="10"/>
        <v>0</v>
      </c>
      <c r="G150" s="277" t="s">
        <v>278</v>
      </c>
      <c r="H150" s="313">
        <f>IF(P$13&gt;1,"未定",SUM(F141:F152))</f>
        <v>0</v>
      </c>
      <c r="I150" s="268"/>
      <c r="J150" s="268"/>
      <c r="K150" s="268"/>
      <c r="L150" s="268"/>
      <c r="M150" s="269">
        <f t="shared" si="12"/>
        <v>0</v>
      </c>
      <c r="N150" s="275"/>
      <c r="X150" s="236"/>
      <c r="Y150" s="236"/>
      <c r="Z150" s="236"/>
      <c r="AA150" s="237"/>
    </row>
    <row r="151" spans="1:27" s="238" customFormat="1" ht="18.75" customHeight="1">
      <c r="A151" s="262">
        <f t="shared" si="13"/>
        <v>0</v>
      </c>
      <c r="B151" s="263">
        <f t="shared" si="11"/>
        <v>0</v>
      </c>
      <c r="C151" s="264">
        <f>IF(($P$9-SUM($C$9:C150))&gt;0,$AA$9,0)</f>
        <v>0</v>
      </c>
      <c r="D151" s="265">
        <f>IF(($P$10-SUM($D$9:D150))&gt;0,$AA$10,0)</f>
        <v>0</v>
      </c>
      <c r="E151" s="266">
        <f>ROUND(((P$9-SUM(C$9:C150))*G$2/100)/12,0)+ROUND(((P$10-SUM(D$9:D150))*(G$2-P$15)/100)/12,0)</f>
        <v>0</v>
      </c>
      <c r="F151" s="267">
        <f t="shared" si="10"/>
        <v>0</v>
      </c>
      <c r="G151" s="279" t="s">
        <v>304</v>
      </c>
      <c r="H151" s="280">
        <f>SUM(B141:B152)</f>
        <v>0</v>
      </c>
      <c r="I151" s="268"/>
      <c r="J151" s="268"/>
      <c r="K151" s="268"/>
      <c r="L151" s="268"/>
      <c r="M151" s="269">
        <f t="shared" si="12"/>
        <v>0</v>
      </c>
      <c r="N151" s="275"/>
      <c r="X151" s="236"/>
      <c r="Y151" s="236"/>
      <c r="Z151" s="236"/>
      <c r="AA151" s="237"/>
    </row>
    <row r="152" spans="1:27" s="238" customFormat="1" ht="18.75" customHeight="1">
      <c r="A152" s="283">
        <f t="shared" si="13"/>
        <v>0</v>
      </c>
      <c r="B152" s="284">
        <f t="shared" si="11"/>
        <v>0</v>
      </c>
      <c r="C152" s="285">
        <f>IF(($P$9-SUM($C$9:C151))&gt;0,$AA$9,0)</f>
        <v>0</v>
      </c>
      <c r="D152" s="286">
        <f>IF(($P$10-SUM($D$9:D151))&gt;0,$AA$10,0)</f>
        <v>0</v>
      </c>
      <c r="E152" s="287">
        <f>ROUND(((P$9-SUM(C$9:C151))*G$2/100)/12,0)+ROUND(((P$10-SUM(D$9:D151))*(G$2-P$15)/100)/12,0)</f>
        <v>0</v>
      </c>
      <c r="F152" s="288">
        <f t="shared" si="10"/>
        <v>0</v>
      </c>
      <c r="G152" s="289" t="s">
        <v>311</v>
      </c>
      <c r="H152" s="290">
        <f>IF(P$13&gt;1,"未定",SUM(E141:E152))</f>
        <v>0</v>
      </c>
      <c r="I152" s="291"/>
      <c r="J152" s="291"/>
      <c r="K152" s="291"/>
      <c r="L152" s="291"/>
      <c r="M152" s="292">
        <f t="shared" si="12"/>
        <v>0</v>
      </c>
      <c r="N152" s="275"/>
      <c r="X152" s="236"/>
      <c r="Y152" s="236"/>
      <c r="Z152" s="236"/>
      <c r="AA152" s="237"/>
    </row>
    <row r="153" spans="1:27" s="238" customFormat="1" ht="18.75" customHeight="1">
      <c r="A153" s="250">
        <f t="shared" si="13"/>
        <v>0</v>
      </c>
      <c r="B153" s="251">
        <f t="shared" si="11"/>
        <v>0</v>
      </c>
      <c r="C153" s="252">
        <f>IF(($P$9-SUM($C$9:C152))&gt;0,$AA$9,0)</f>
        <v>0</v>
      </c>
      <c r="D153" s="253">
        <f>IF(($P$10-SUM($D$9:D152))&gt;0,$AA$10,0)</f>
        <v>0</v>
      </c>
      <c r="E153" s="298">
        <f>ROUND(((P$9-SUM(C$9:C152))*G$2/100)/12,0)+ROUND(((P$10-SUM(D$9:D152))*(G$2-P$15)/100)/12,0)</f>
        <v>0</v>
      </c>
      <c r="F153" s="255">
        <f t="shared" si="10"/>
        <v>0</v>
      </c>
      <c r="G153" s="1133" t="s">
        <v>331</v>
      </c>
      <c r="H153" s="1134"/>
      <c r="I153" s="256"/>
      <c r="J153" s="256"/>
      <c r="K153" s="256"/>
      <c r="L153" s="256"/>
      <c r="M153" s="258">
        <f t="shared" si="12"/>
        <v>0</v>
      </c>
      <c r="N153" s="275"/>
      <c r="X153" s="236"/>
      <c r="Y153" s="236"/>
      <c r="Z153" s="236"/>
      <c r="AA153" s="237"/>
    </row>
    <row r="154" spans="1:27" s="238" customFormat="1" ht="18.75" customHeight="1">
      <c r="A154" s="262">
        <f t="shared" si="13"/>
        <v>0</v>
      </c>
      <c r="B154" s="263">
        <f t="shared" si="11"/>
        <v>0</v>
      </c>
      <c r="C154" s="264">
        <f>IF(($P$9-SUM($C$9:C153))&gt;0,$AA$9,0)</f>
        <v>0</v>
      </c>
      <c r="D154" s="265">
        <f>IF(($P$10-SUM($D$9:D153))&gt;0,$AA$10,0)</f>
        <v>0</v>
      </c>
      <c r="E154" s="266">
        <f>ROUND(((P$9-SUM(C$9:C153))*G$2/100)/12,0)+ROUND(((P$10-SUM(D$9:D153))*(G$2-P$15)/100)/12,0)</f>
        <v>0</v>
      </c>
      <c r="F154" s="267">
        <f t="shared" si="10"/>
        <v>0</v>
      </c>
      <c r="G154" s="1135"/>
      <c r="H154" s="1136"/>
      <c r="I154" s="268"/>
      <c r="J154" s="268"/>
      <c r="K154" s="268"/>
      <c r="L154" s="268"/>
      <c r="M154" s="269">
        <f t="shared" si="12"/>
        <v>0</v>
      </c>
      <c r="N154" s="275"/>
      <c r="X154" s="236"/>
      <c r="Y154" s="236"/>
      <c r="Z154" s="236"/>
      <c r="AA154" s="237"/>
    </row>
    <row r="155" spans="1:27" s="238" customFormat="1" ht="18.75" customHeight="1">
      <c r="A155" s="262">
        <f t="shared" si="13"/>
        <v>0</v>
      </c>
      <c r="B155" s="263">
        <f t="shared" si="11"/>
        <v>0</v>
      </c>
      <c r="C155" s="264">
        <f>IF(($P$9-SUM($C$9:C154))&gt;0,$AA$9,0)</f>
        <v>0</v>
      </c>
      <c r="D155" s="265">
        <f>IF(($P$10-SUM($D$9:D154))&gt;0,$AA$10,0)</f>
        <v>0</v>
      </c>
      <c r="E155" s="266">
        <f>ROUND(((P$9-SUM(C$9:C154))*G$2/100)/12,0)+ROUND(((P$10-SUM(D$9:D154))*(G$2-P$15)/100)/12,0)</f>
        <v>0</v>
      </c>
      <c r="F155" s="267">
        <f t="shared" si="10"/>
        <v>0</v>
      </c>
      <c r="G155" s="1135"/>
      <c r="H155" s="1136"/>
      <c r="I155" s="268"/>
      <c r="J155" s="268"/>
      <c r="K155" s="268"/>
      <c r="L155" s="268"/>
      <c r="M155" s="269">
        <f t="shared" si="12"/>
        <v>0</v>
      </c>
      <c r="N155" s="275"/>
      <c r="X155" s="236"/>
      <c r="Y155" s="236"/>
      <c r="Z155" s="236"/>
      <c r="AA155" s="237"/>
    </row>
    <row r="156" spans="1:27" s="238" customFormat="1" ht="18.75" customHeight="1">
      <c r="A156" s="262">
        <f t="shared" si="13"/>
        <v>0</v>
      </c>
      <c r="B156" s="263">
        <f t="shared" si="11"/>
        <v>0</v>
      </c>
      <c r="C156" s="264">
        <f>IF(($P$9-SUM($C$9:C155))&gt;0,$AA$9,0)</f>
        <v>0</v>
      </c>
      <c r="D156" s="265">
        <f>IF(($P$10-SUM($D$9:D155))&gt;0,$AA$10,0)</f>
        <v>0</v>
      </c>
      <c r="E156" s="266">
        <f>ROUND(((P$9-SUM(C$9:C155))*G$2/100)/12,0)+ROUND(((P$10-SUM(D$9:D155))*(G$2-P$15)/100)/12,0)</f>
        <v>0</v>
      </c>
      <c r="F156" s="267">
        <f t="shared" si="10"/>
        <v>0</v>
      </c>
      <c r="G156" s="1135"/>
      <c r="H156" s="1136"/>
      <c r="I156" s="268"/>
      <c r="J156" s="268"/>
      <c r="K156" s="268"/>
      <c r="L156" s="268"/>
      <c r="M156" s="269">
        <f t="shared" si="12"/>
        <v>0</v>
      </c>
      <c r="N156" s="275"/>
      <c r="X156" s="236"/>
      <c r="Y156" s="236"/>
      <c r="Z156" s="236"/>
      <c r="AA156" s="237"/>
    </row>
    <row r="157" spans="1:27" s="238" customFormat="1" ht="18.75" customHeight="1">
      <c r="A157" s="262">
        <f t="shared" si="13"/>
        <v>0</v>
      </c>
      <c r="B157" s="263">
        <f t="shared" si="11"/>
        <v>0</v>
      </c>
      <c r="C157" s="264">
        <f>IF(($P$9-SUM($C$9:C156))&gt;0,$AA$9,0)</f>
        <v>0</v>
      </c>
      <c r="D157" s="265">
        <f>IF(($P$10-SUM($D$9:D156))&gt;0,$AA$10,0)</f>
        <v>0</v>
      </c>
      <c r="E157" s="266">
        <f>ROUND(((P$9-SUM(C$9:C156))*G$2/100)/12,0)+ROUND(((P$10-SUM(D$9:D156))*(G$2-P$15)/100)/12,0)</f>
        <v>0</v>
      </c>
      <c r="F157" s="267">
        <f t="shared" si="10"/>
        <v>0</v>
      </c>
      <c r="G157" s="1135"/>
      <c r="H157" s="1136"/>
      <c r="I157" s="268"/>
      <c r="J157" s="268"/>
      <c r="K157" s="268"/>
      <c r="L157" s="268"/>
      <c r="M157" s="269">
        <f t="shared" si="12"/>
        <v>0</v>
      </c>
      <c r="N157" s="275"/>
      <c r="X157" s="236"/>
      <c r="Y157" s="236"/>
      <c r="Z157" s="236"/>
      <c r="AA157" s="237"/>
    </row>
    <row r="158" spans="1:27" s="238" customFormat="1" ht="18.75" customHeight="1">
      <c r="A158" s="262">
        <f t="shared" si="13"/>
        <v>0</v>
      </c>
      <c r="B158" s="263">
        <f t="shared" si="11"/>
        <v>0</v>
      </c>
      <c r="C158" s="264">
        <f>IF(($P$9-SUM($C$9:C157))&gt;0,$AA$9,0)</f>
        <v>0</v>
      </c>
      <c r="D158" s="265">
        <f>IF(($P$10-SUM($D$9:D157))&gt;0,$AA$10,0)</f>
        <v>0</v>
      </c>
      <c r="E158" s="266">
        <f>ROUND(((P$9-SUM(C$9:C157))*G$2/100)/12,0)+ROUND(((P$10-SUM(D$9:D157))*(G$2-P$15)/100)/12,0)</f>
        <v>0</v>
      </c>
      <c r="F158" s="267">
        <f t="shared" si="10"/>
        <v>0</v>
      </c>
      <c r="G158" s="1135"/>
      <c r="H158" s="1136"/>
      <c r="I158" s="268"/>
      <c r="J158" s="268"/>
      <c r="K158" s="268"/>
      <c r="L158" s="268"/>
      <c r="M158" s="269">
        <f t="shared" si="12"/>
        <v>0</v>
      </c>
      <c r="N158" s="275"/>
      <c r="X158" s="236"/>
      <c r="Y158" s="236"/>
      <c r="Z158" s="236"/>
      <c r="AA158" s="237"/>
    </row>
    <row r="159" spans="1:27" s="238" customFormat="1" ht="18.75" customHeight="1">
      <c r="A159" s="262">
        <f t="shared" si="13"/>
        <v>0</v>
      </c>
      <c r="B159" s="263">
        <f t="shared" si="11"/>
        <v>0</v>
      </c>
      <c r="C159" s="264">
        <f>IF(($P$9-SUM($C$9:C158))&gt;0,$AA$9,0)</f>
        <v>0</v>
      </c>
      <c r="D159" s="265">
        <f>IF(($P$10-SUM($D$9:D158))&gt;0,$AA$10,0)</f>
        <v>0</v>
      </c>
      <c r="E159" s="266">
        <f>ROUND(((P$9-SUM(C$9:C158))*G$2/100)/12,0)+ROUND(((P$10-SUM(D$9:D158))*(G$2-P$15)/100)/12,0)</f>
        <v>0</v>
      </c>
      <c r="F159" s="267">
        <f t="shared" si="10"/>
        <v>0</v>
      </c>
      <c r="G159" s="1135"/>
      <c r="H159" s="1136"/>
      <c r="I159" s="268"/>
      <c r="J159" s="268"/>
      <c r="K159" s="268"/>
      <c r="L159" s="268"/>
      <c r="M159" s="269">
        <f t="shared" si="12"/>
        <v>0</v>
      </c>
      <c r="N159" s="275"/>
      <c r="X159" s="236"/>
      <c r="Y159" s="236"/>
      <c r="Z159" s="236"/>
      <c r="AA159" s="237"/>
    </row>
    <row r="160" spans="1:27" s="238" customFormat="1" ht="18.75" customHeight="1">
      <c r="A160" s="262">
        <f t="shared" si="13"/>
        <v>0</v>
      </c>
      <c r="B160" s="263">
        <f t="shared" si="11"/>
        <v>0</v>
      </c>
      <c r="C160" s="264">
        <f>IF(($P$9-SUM($C$9:C159))&gt;0,$AA$9,0)</f>
        <v>0</v>
      </c>
      <c r="D160" s="265">
        <f>IF(($P$10-SUM($D$9:D159))&gt;0,$AA$10,0)</f>
        <v>0</v>
      </c>
      <c r="E160" s="266">
        <f>ROUND(((P$9-SUM(C$9:C159))*G$2/100)/12,0)+ROUND(((P$10-SUM(D$9:D159))*(G$2-P$15)/100)/12,0)</f>
        <v>0</v>
      </c>
      <c r="F160" s="267">
        <f t="shared" si="10"/>
        <v>0</v>
      </c>
      <c r="G160" s="1135"/>
      <c r="H160" s="1136"/>
      <c r="I160" s="268"/>
      <c r="J160" s="268"/>
      <c r="K160" s="268"/>
      <c r="L160" s="268"/>
      <c r="M160" s="269">
        <f t="shared" si="12"/>
        <v>0</v>
      </c>
      <c r="N160" s="275"/>
      <c r="X160" s="236"/>
      <c r="Y160" s="236"/>
      <c r="Z160" s="236"/>
      <c r="AA160" s="237"/>
    </row>
    <row r="161" spans="1:27" s="238" customFormat="1" ht="18.75" customHeight="1">
      <c r="A161" s="262">
        <f t="shared" si="13"/>
        <v>0</v>
      </c>
      <c r="B161" s="263">
        <f t="shared" si="11"/>
        <v>0</v>
      </c>
      <c r="C161" s="264">
        <f>IF(($P$9-SUM($C$9:C160))&gt;0,$AA$9,0)</f>
        <v>0</v>
      </c>
      <c r="D161" s="265">
        <f>IF(($P$10-SUM($D$9:D160))&gt;0,$AA$10,0)</f>
        <v>0</v>
      </c>
      <c r="E161" s="266">
        <f>ROUND(((P$9-SUM(C$9:C160))*G$2/100)/12,0)+ROUND(((P$10-SUM(D$9:D160))*(G$2-P$15)/100)/12,0)</f>
        <v>0</v>
      </c>
      <c r="F161" s="267">
        <f t="shared" si="10"/>
        <v>0</v>
      </c>
      <c r="G161" s="1135"/>
      <c r="H161" s="1136"/>
      <c r="I161" s="268"/>
      <c r="J161" s="268"/>
      <c r="K161" s="268"/>
      <c r="L161" s="268"/>
      <c r="M161" s="269">
        <f t="shared" si="12"/>
        <v>0</v>
      </c>
      <c r="N161" s="275"/>
      <c r="X161" s="236"/>
      <c r="Y161" s="236"/>
      <c r="Z161" s="236"/>
      <c r="AA161" s="237"/>
    </row>
    <row r="162" spans="1:27" s="238" customFormat="1" ht="18.75" customHeight="1">
      <c r="A162" s="262">
        <f t="shared" si="13"/>
        <v>0</v>
      </c>
      <c r="B162" s="263">
        <f t="shared" si="11"/>
        <v>0</v>
      </c>
      <c r="C162" s="264">
        <f>IF(($P$9-SUM($C$9:C161))&gt;0,$AA$9,0)</f>
        <v>0</v>
      </c>
      <c r="D162" s="265">
        <f>IF(($P$10-SUM($D$9:D161))&gt;0,$AA$10,0)</f>
        <v>0</v>
      </c>
      <c r="E162" s="266">
        <f>ROUND(((P$9-SUM(C$9:C161))*G$2/100)/12,0)+ROUND(((P$10-SUM(D$9:D161))*(G$2-P$15)/100)/12,0)</f>
        <v>0</v>
      </c>
      <c r="F162" s="267">
        <f t="shared" si="10"/>
        <v>0</v>
      </c>
      <c r="G162" s="277" t="s">
        <v>278</v>
      </c>
      <c r="H162" s="313">
        <f>IF(P$13&gt;1,"未定",SUM(F153:F164))</f>
        <v>0</v>
      </c>
      <c r="I162" s="268"/>
      <c r="J162" s="268"/>
      <c r="K162" s="268"/>
      <c r="L162" s="268"/>
      <c r="M162" s="269">
        <f t="shared" si="12"/>
        <v>0</v>
      </c>
      <c r="N162" s="275"/>
      <c r="X162" s="236"/>
      <c r="Y162" s="236"/>
      <c r="Z162" s="236"/>
      <c r="AA162" s="237"/>
    </row>
    <row r="163" spans="1:27" s="238" customFormat="1" ht="18.75" customHeight="1">
      <c r="A163" s="262">
        <f t="shared" si="13"/>
        <v>0</v>
      </c>
      <c r="B163" s="263">
        <f t="shared" si="11"/>
        <v>0</v>
      </c>
      <c r="C163" s="264">
        <f>IF(($P$9-SUM($C$9:C162))&gt;0,$AA$9,0)</f>
        <v>0</v>
      </c>
      <c r="D163" s="265">
        <f>IF(($P$10-SUM($D$9:D162))&gt;0,$AA$10,0)</f>
        <v>0</v>
      </c>
      <c r="E163" s="266">
        <f>ROUND(((P$9-SUM(C$9:C162))*G$2/100)/12,0)+ROUND(((P$10-SUM(D$9:D162))*(G$2-P$15)/100)/12,0)</f>
        <v>0</v>
      </c>
      <c r="F163" s="267">
        <f t="shared" si="10"/>
        <v>0</v>
      </c>
      <c r="G163" s="279" t="s">
        <v>304</v>
      </c>
      <c r="H163" s="280">
        <f>SUM(B153:B164)</f>
        <v>0</v>
      </c>
      <c r="I163" s="268"/>
      <c r="J163" s="268"/>
      <c r="K163" s="268"/>
      <c r="L163" s="268"/>
      <c r="M163" s="269">
        <f t="shared" si="12"/>
        <v>0</v>
      </c>
      <c r="N163" s="275"/>
      <c r="X163" s="236"/>
      <c r="Y163" s="236"/>
      <c r="Z163" s="236"/>
      <c r="AA163" s="237"/>
    </row>
    <row r="164" spans="1:27" s="238" customFormat="1" ht="18.75" customHeight="1">
      <c r="A164" s="283">
        <f t="shared" si="13"/>
        <v>0</v>
      </c>
      <c r="B164" s="284">
        <f t="shared" si="11"/>
        <v>0</v>
      </c>
      <c r="C164" s="285">
        <f>IF(($P$9-SUM($C$9:C163))&gt;0,$AA$9,0)</f>
        <v>0</v>
      </c>
      <c r="D164" s="286">
        <f>IF(($P$10-SUM($D$9:D163))&gt;0,$AA$10,0)</f>
        <v>0</v>
      </c>
      <c r="E164" s="287">
        <f>ROUND(((P$9-SUM(C$9:C163))*G$2/100)/12,0)+ROUND(((P$10-SUM(D$9:D163))*(G$2-P$15)/100)/12,0)</f>
        <v>0</v>
      </c>
      <c r="F164" s="288">
        <f t="shared" si="10"/>
        <v>0</v>
      </c>
      <c r="G164" s="289" t="s">
        <v>311</v>
      </c>
      <c r="H164" s="290">
        <f>IF(P$13&gt;1,"未定",SUM(E153:E164))</f>
        <v>0</v>
      </c>
      <c r="I164" s="291"/>
      <c r="J164" s="291"/>
      <c r="K164" s="291"/>
      <c r="L164" s="291"/>
      <c r="M164" s="292">
        <f t="shared" si="12"/>
        <v>0</v>
      </c>
      <c r="N164" s="275"/>
      <c r="X164" s="236"/>
      <c r="Y164" s="236"/>
      <c r="Z164" s="236"/>
      <c r="AA164" s="237"/>
    </row>
    <row r="165" spans="1:27" s="238" customFormat="1" ht="18.75" customHeight="1">
      <c r="A165" s="250">
        <f t="shared" si="13"/>
        <v>0</v>
      </c>
      <c r="B165" s="251">
        <f t="shared" si="11"/>
        <v>0</v>
      </c>
      <c r="C165" s="252">
        <f>IF(($P$9-SUM($C$9:C164))&gt;0,$AA$9,0)</f>
        <v>0</v>
      </c>
      <c r="D165" s="253">
        <f>IF(($P$10-SUM($D$9:D164))&gt;0,$AA$10,0)</f>
        <v>0</v>
      </c>
      <c r="E165" s="298">
        <f>ROUND(((P$9-SUM(C$9:C164))*G$2/100)/12,0)+ROUND(((P$10-SUM(D$9:D164))*(G$2-P$15)/100)/12,0)</f>
        <v>0</v>
      </c>
      <c r="F165" s="255">
        <f t="shared" si="10"/>
        <v>0</v>
      </c>
      <c r="G165" s="1133" t="s">
        <v>332</v>
      </c>
      <c r="H165" s="1134"/>
      <c r="I165" s="256"/>
      <c r="J165" s="256"/>
      <c r="K165" s="256"/>
      <c r="L165" s="256"/>
      <c r="M165" s="258">
        <f t="shared" si="12"/>
        <v>0</v>
      </c>
      <c r="N165" s="275"/>
      <c r="X165" s="236"/>
      <c r="Y165" s="236"/>
      <c r="Z165" s="236"/>
      <c r="AA165" s="237"/>
    </row>
    <row r="166" spans="1:27" s="238" customFormat="1" ht="18.75" customHeight="1">
      <c r="A166" s="262">
        <f t="shared" si="13"/>
        <v>0</v>
      </c>
      <c r="B166" s="263">
        <f t="shared" si="11"/>
        <v>0</v>
      </c>
      <c r="C166" s="264">
        <f>IF(($P$9-SUM($C$9:C165))&gt;0,$AA$9,0)</f>
        <v>0</v>
      </c>
      <c r="D166" s="265">
        <f>IF(($P$10-SUM($D$9:D165))&gt;0,$AA$10,0)</f>
        <v>0</v>
      </c>
      <c r="E166" s="266">
        <f>ROUND(((P$9-SUM(C$9:C165))*G$2/100)/12,0)+ROUND(((P$10-SUM(D$9:D165))*(G$2-P$15)/100)/12,0)</f>
        <v>0</v>
      </c>
      <c r="F166" s="267">
        <f t="shared" si="10"/>
        <v>0</v>
      </c>
      <c r="G166" s="1135"/>
      <c r="H166" s="1136"/>
      <c r="I166" s="268"/>
      <c r="J166" s="268"/>
      <c r="K166" s="268"/>
      <c r="L166" s="268"/>
      <c r="M166" s="269">
        <f t="shared" si="12"/>
        <v>0</v>
      </c>
      <c r="N166" s="275"/>
      <c r="X166" s="236"/>
      <c r="Y166" s="236"/>
      <c r="Z166" s="236"/>
      <c r="AA166" s="237"/>
    </row>
    <row r="167" spans="1:27" s="238" customFormat="1" ht="18.75" customHeight="1">
      <c r="A167" s="262">
        <f t="shared" si="13"/>
        <v>0</v>
      </c>
      <c r="B167" s="263">
        <f t="shared" si="11"/>
        <v>0</v>
      </c>
      <c r="C167" s="264">
        <f>IF(($P$9-SUM($C$9:C166))&gt;0,$AA$9,0)</f>
        <v>0</v>
      </c>
      <c r="D167" s="265">
        <f>IF(($P$10-SUM($D$9:D166))&gt;0,$AA$10,0)</f>
        <v>0</v>
      </c>
      <c r="E167" s="266">
        <f>ROUND(((P$9-SUM(C$9:C166))*G$2/100)/12,0)+ROUND(((P$10-SUM(D$9:D166))*(G$2-P$15)/100)/12,0)</f>
        <v>0</v>
      </c>
      <c r="F167" s="267">
        <f t="shared" si="10"/>
        <v>0</v>
      </c>
      <c r="G167" s="1135"/>
      <c r="H167" s="1136"/>
      <c r="I167" s="268"/>
      <c r="J167" s="268"/>
      <c r="K167" s="268"/>
      <c r="L167" s="268"/>
      <c r="M167" s="269">
        <f t="shared" si="12"/>
        <v>0</v>
      </c>
      <c r="N167" s="275"/>
      <c r="X167" s="236"/>
      <c r="Y167" s="236"/>
      <c r="Z167" s="236"/>
      <c r="AA167" s="237"/>
    </row>
    <row r="168" spans="1:27" s="238" customFormat="1" ht="18.75" customHeight="1">
      <c r="A168" s="262">
        <f t="shared" si="13"/>
        <v>0</v>
      </c>
      <c r="B168" s="263">
        <f t="shared" si="11"/>
        <v>0</v>
      </c>
      <c r="C168" s="264">
        <f>IF(($P$9-SUM($C$9:C167))&gt;0,$AA$9,0)</f>
        <v>0</v>
      </c>
      <c r="D168" s="265">
        <f>IF(($P$10-SUM($D$9:D167))&gt;0,$AA$10,0)</f>
        <v>0</v>
      </c>
      <c r="E168" s="266">
        <f>ROUND(((P$9-SUM(C$9:C167))*G$2/100)/12,0)+ROUND(((P$10-SUM(D$9:D167))*(G$2-P$15)/100)/12,0)</f>
        <v>0</v>
      </c>
      <c r="F168" s="267">
        <f t="shared" si="10"/>
        <v>0</v>
      </c>
      <c r="G168" s="1135"/>
      <c r="H168" s="1136"/>
      <c r="I168" s="268"/>
      <c r="J168" s="268"/>
      <c r="K168" s="268"/>
      <c r="L168" s="268"/>
      <c r="M168" s="269">
        <f t="shared" si="12"/>
        <v>0</v>
      </c>
      <c r="N168" s="275"/>
      <c r="X168" s="236"/>
      <c r="Y168" s="236"/>
      <c r="Z168" s="236"/>
      <c r="AA168" s="237"/>
    </row>
    <row r="169" spans="1:27" s="238" customFormat="1" ht="18.75" customHeight="1">
      <c r="A169" s="262">
        <f t="shared" si="13"/>
        <v>0</v>
      </c>
      <c r="B169" s="263">
        <f t="shared" si="11"/>
        <v>0</v>
      </c>
      <c r="C169" s="264">
        <f>IF(($P$9-SUM($C$9:C168))&gt;0,$AA$9,0)</f>
        <v>0</v>
      </c>
      <c r="D169" s="265">
        <f>IF(($P$10-SUM($D$9:D168))&gt;0,$AA$10,0)</f>
        <v>0</v>
      </c>
      <c r="E169" s="266">
        <f>ROUND(((P$9-SUM(C$9:C168))*G$2/100)/12,0)+ROUND(((P$10-SUM(D$9:D168))*(G$2-P$15)/100)/12,0)</f>
        <v>0</v>
      </c>
      <c r="F169" s="267">
        <f t="shared" si="10"/>
        <v>0</v>
      </c>
      <c r="G169" s="1135"/>
      <c r="H169" s="1136"/>
      <c r="I169" s="268"/>
      <c r="J169" s="268"/>
      <c r="K169" s="268"/>
      <c r="L169" s="268"/>
      <c r="M169" s="269">
        <f t="shared" si="12"/>
        <v>0</v>
      </c>
      <c r="N169" s="275"/>
      <c r="X169" s="236"/>
      <c r="Y169" s="236"/>
      <c r="Z169" s="236"/>
      <c r="AA169" s="237"/>
    </row>
    <row r="170" spans="1:27" s="238" customFormat="1" ht="18.75" customHeight="1">
      <c r="A170" s="262">
        <f t="shared" si="13"/>
        <v>0</v>
      </c>
      <c r="B170" s="263">
        <f t="shared" si="11"/>
        <v>0</v>
      </c>
      <c r="C170" s="264">
        <f>IF(($P$9-SUM($C$9:C169))&gt;0,$AA$9,0)</f>
        <v>0</v>
      </c>
      <c r="D170" s="265">
        <f>IF(($P$10-SUM($D$9:D169))&gt;0,$AA$10,0)</f>
        <v>0</v>
      </c>
      <c r="E170" s="266">
        <f>ROUND(((P$9-SUM(C$9:C169))*G$2/100)/12,0)+ROUND(((P$10-SUM(D$9:D169))*(G$2-P$15)/100)/12,0)</f>
        <v>0</v>
      </c>
      <c r="F170" s="267">
        <f t="shared" si="10"/>
        <v>0</v>
      </c>
      <c r="G170" s="1135"/>
      <c r="H170" s="1136"/>
      <c r="I170" s="268"/>
      <c r="J170" s="268"/>
      <c r="K170" s="268"/>
      <c r="L170" s="268"/>
      <c r="M170" s="269">
        <f t="shared" si="12"/>
        <v>0</v>
      </c>
      <c r="N170" s="275"/>
      <c r="X170" s="236"/>
      <c r="Y170" s="236"/>
      <c r="Z170" s="236"/>
      <c r="AA170" s="237"/>
    </row>
    <row r="171" spans="1:27" s="238" customFormat="1" ht="18.75" customHeight="1">
      <c r="A171" s="262">
        <f t="shared" si="13"/>
        <v>0</v>
      </c>
      <c r="B171" s="263">
        <f t="shared" si="11"/>
        <v>0</v>
      </c>
      <c r="C171" s="264">
        <f>IF(($P$9-SUM($C$9:C170))&gt;0,$AA$9,0)</f>
        <v>0</v>
      </c>
      <c r="D171" s="265">
        <f>IF(($P$10-SUM($D$9:D170))&gt;0,$AA$10,0)</f>
        <v>0</v>
      </c>
      <c r="E171" s="266">
        <f>ROUND(((P$9-SUM(C$9:C170))*G$2/100)/12,0)+ROUND(((P$10-SUM(D$9:D170))*(G$2-P$15)/100)/12,0)</f>
        <v>0</v>
      </c>
      <c r="F171" s="267">
        <f t="shared" si="10"/>
        <v>0</v>
      </c>
      <c r="G171" s="1135"/>
      <c r="H171" s="1136"/>
      <c r="I171" s="268"/>
      <c r="J171" s="268"/>
      <c r="K171" s="268"/>
      <c r="L171" s="268"/>
      <c r="M171" s="269">
        <f t="shared" si="12"/>
        <v>0</v>
      </c>
      <c r="N171" s="275"/>
      <c r="X171" s="236"/>
      <c r="Y171" s="236"/>
      <c r="Z171" s="236"/>
      <c r="AA171" s="237"/>
    </row>
    <row r="172" spans="1:27" s="238" customFormat="1" ht="18.75" customHeight="1">
      <c r="A172" s="262">
        <f t="shared" si="13"/>
        <v>0</v>
      </c>
      <c r="B172" s="263">
        <f t="shared" si="11"/>
        <v>0</v>
      </c>
      <c r="C172" s="264">
        <f>IF(($P$9-SUM($C$9:C171))&gt;0,$AA$9,0)</f>
        <v>0</v>
      </c>
      <c r="D172" s="265">
        <f>IF(($P$10-SUM($D$9:D171))&gt;0,$AA$10,0)</f>
        <v>0</v>
      </c>
      <c r="E172" s="266">
        <f>ROUND(((P$9-SUM(C$9:C171))*G$2/100)/12,0)+ROUND(((P$10-SUM(D$9:D171))*(G$2-P$15)/100)/12,0)</f>
        <v>0</v>
      </c>
      <c r="F172" s="267">
        <f t="shared" si="10"/>
        <v>0</v>
      </c>
      <c r="G172" s="1135"/>
      <c r="H172" s="1136"/>
      <c r="I172" s="268"/>
      <c r="J172" s="268"/>
      <c r="K172" s="268"/>
      <c r="L172" s="268"/>
      <c r="M172" s="269">
        <f t="shared" si="12"/>
        <v>0</v>
      </c>
      <c r="N172" s="275"/>
      <c r="X172" s="236"/>
      <c r="Y172" s="236"/>
      <c r="Z172" s="236"/>
      <c r="AA172" s="237"/>
    </row>
    <row r="173" spans="1:27" s="238" customFormat="1" ht="18.75" customHeight="1">
      <c r="A173" s="262">
        <f t="shared" si="13"/>
        <v>0</v>
      </c>
      <c r="B173" s="263">
        <f t="shared" si="11"/>
        <v>0</v>
      </c>
      <c r="C173" s="264">
        <f>IF(($P$9-SUM($C$9:C172))&gt;0,$AA$9,0)</f>
        <v>0</v>
      </c>
      <c r="D173" s="265">
        <f>IF(($P$10-SUM($D$9:D172))&gt;0,$AA$10,0)</f>
        <v>0</v>
      </c>
      <c r="E173" s="266">
        <f>ROUND(((P$9-SUM(C$9:C172))*G$2/100)/12,0)+ROUND(((P$10-SUM(D$9:D172))*(G$2-P$15)/100)/12,0)</f>
        <v>0</v>
      </c>
      <c r="F173" s="267">
        <f t="shared" si="10"/>
        <v>0</v>
      </c>
      <c r="G173" s="1135"/>
      <c r="H173" s="1136"/>
      <c r="I173" s="268"/>
      <c r="J173" s="268"/>
      <c r="K173" s="268"/>
      <c r="L173" s="268"/>
      <c r="M173" s="269">
        <f t="shared" si="12"/>
        <v>0</v>
      </c>
      <c r="N173" s="275"/>
      <c r="X173" s="236"/>
      <c r="Y173" s="236"/>
      <c r="Z173" s="236"/>
      <c r="AA173" s="237"/>
    </row>
    <row r="174" spans="1:27" s="238" customFormat="1" ht="18.75" customHeight="1">
      <c r="A174" s="262">
        <f t="shared" si="13"/>
        <v>0</v>
      </c>
      <c r="B174" s="263">
        <f t="shared" si="11"/>
        <v>0</v>
      </c>
      <c r="C174" s="264">
        <f>IF(($P$9-SUM($C$9:C173))&gt;0,$AA$9,0)</f>
        <v>0</v>
      </c>
      <c r="D174" s="265">
        <f>IF(($P$10-SUM($D$9:D173))&gt;0,$AA$10,0)</f>
        <v>0</v>
      </c>
      <c r="E174" s="266">
        <f>ROUND(((P$9-SUM(C$9:C173))*G$2/100)/12,0)+ROUND(((P$10-SUM(D$9:D173))*(G$2-P$15)/100)/12,0)</f>
        <v>0</v>
      </c>
      <c r="F174" s="267">
        <f t="shared" si="10"/>
        <v>0</v>
      </c>
      <c r="G174" s="277" t="s">
        <v>278</v>
      </c>
      <c r="H174" s="313">
        <f>IF(P$13&gt;1,"未定",SUM(F165:F176))</f>
        <v>0</v>
      </c>
      <c r="I174" s="268"/>
      <c r="J174" s="268"/>
      <c r="K174" s="268"/>
      <c r="L174" s="268"/>
      <c r="M174" s="269">
        <f t="shared" si="12"/>
        <v>0</v>
      </c>
      <c r="N174" s="275"/>
      <c r="X174" s="236"/>
      <c r="Y174" s="236"/>
      <c r="Z174" s="236"/>
      <c r="AA174" s="237"/>
    </row>
    <row r="175" spans="1:27" s="238" customFormat="1" ht="18.75" customHeight="1">
      <c r="A175" s="262">
        <f t="shared" si="13"/>
        <v>0</v>
      </c>
      <c r="B175" s="263">
        <f t="shared" si="11"/>
        <v>0</v>
      </c>
      <c r="C175" s="264">
        <f>IF(($P$9-SUM($C$9:C174))&gt;0,$AA$9,0)</f>
        <v>0</v>
      </c>
      <c r="D175" s="265">
        <f>IF(($P$10-SUM($D$9:D174))&gt;0,$AA$10,0)</f>
        <v>0</v>
      </c>
      <c r="E175" s="266">
        <f>ROUND(((P$9-SUM(C$9:C174))*G$2/100)/12,0)+ROUND(((P$10-SUM(D$9:D174))*(G$2-P$15)/100)/12,0)</f>
        <v>0</v>
      </c>
      <c r="F175" s="267">
        <f t="shared" si="10"/>
        <v>0</v>
      </c>
      <c r="G175" s="279" t="s">
        <v>304</v>
      </c>
      <c r="H175" s="280">
        <f>SUM(B165:B176)</f>
        <v>0</v>
      </c>
      <c r="I175" s="268"/>
      <c r="J175" s="268"/>
      <c r="K175" s="268"/>
      <c r="L175" s="268"/>
      <c r="M175" s="269">
        <f t="shared" si="12"/>
        <v>0</v>
      </c>
      <c r="N175" s="275"/>
      <c r="X175" s="236"/>
      <c r="Y175" s="236"/>
      <c r="Z175" s="236"/>
      <c r="AA175" s="237"/>
    </row>
    <row r="176" spans="1:27" s="238" customFormat="1" ht="18.75" customHeight="1">
      <c r="A176" s="283">
        <f t="shared" si="13"/>
        <v>0</v>
      </c>
      <c r="B176" s="284">
        <f t="shared" si="11"/>
        <v>0</v>
      </c>
      <c r="C176" s="285">
        <f>IF(($P$9-SUM($C$9:C175))&gt;0,$AA$9,0)</f>
        <v>0</v>
      </c>
      <c r="D176" s="286">
        <f>IF(($P$10-SUM($D$9:D175))&gt;0,$AA$10,0)</f>
        <v>0</v>
      </c>
      <c r="E176" s="287">
        <f>ROUND(((P$9-SUM(C$9:C175))*G$2/100)/12,0)+ROUND(((P$10-SUM(D$9:D175))*(G$2-P$15)/100)/12,0)</f>
        <v>0</v>
      </c>
      <c r="F176" s="288">
        <f t="shared" si="10"/>
        <v>0</v>
      </c>
      <c r="G176" s="289" t="s">
        <v>311</v>
      </c>
      <c r="H176" s="290">
        <f>IF(P$13&gt;1,"未定",SUM(E165:E176))</f>
        <v>0</v>
      </c>
      <c r="I176" s="291"/>
      <c r="J176" s="291"/>
      <c r="K176" s="291"/>
      <c r="L176" s="291"/>
      <c r="M176" s="292">
        <f t="shared" si="12"/>
        <v>0</v>
      </c>
      <c r="N176" s="275"/>
      <c r="X176" s="236"/>
      <c r="Y176" s="236"/>
      <c r="Z176" s="236"/>
      <c r="AA176" s="237"/>
    </row>
    <row r="177" spans="1:27" s="238" customFormat="1" ht="18.75" customHeight="1">
      <c r="A177" s="250">
        <f t="shared" si="13"/>
        <v>0</v>
      </c>
      <c r="B177" s="251">
        <f t="shared" si="11"/>
        <v>0</v>
      </c>
      <c r="C177" s="252">
        <f>IF(($P$9-SUM($C$9:C176))&gt;0,$AA$9,0)</f>
        <v>0</v>
      </c>
      <c r="D177" s="253">
        <f>IF(($P$10-SUM($D$9:D176))&gt;0,$AA$10,0)</f>
        <v>0</v>
      </c>
      <c r="E177" s="298">
        <f>ROUND(((P$9-SUM(C$9:C176))*G$2/100)/12,0)+ROUND(((P$10-SUM(D$9:D176))*(G$2-P$15)/100)/12,0)</f>
        <v>0</v>
      </c>
      <c r="F177" s="255">
        <f t="shared" si="10"/>
        <v>0</v>
      </c>
      <c r="G177" s="1133" t="s">
        <v>333</v>
      </c>
      <c r="H177" s="1134"/>
      <c r="I177" s="256"/>
      <c r="J177" s="256"/>
      <c r="K177" s="256"/>
      <c r="L177" s="256"/>
      <c r="M177" s="258">
        <f t="shared" si="12"/>
        <v>0</v>
      </c>
      <c r="N177" s="275"/>
      <c r="X177" s="236"/>
      <c r="Y177" s="236"/>
      <c r="Z177" s="236"/>
      <c r="AA177" s="237"/>
    </row>
    <row r="178" spans="1:27" s="238" customFormat="1" ht="18.75" customHeight="1">
      <c r="A178" s="262">
        <f t="shared" si="13"/>
        <v>0</v>
      </c>
      <c r="B178" s="263">
        <f t="shared" si="11"/>
        <v>0</v>
      </c>
      <c r="C178" s="264">
        <f>IF(($P$9-SUM($C$9:C177))&gt;0,$AA$9,0)</f>
        <v>0</v>
      </c>
      <c r="D178" s="265">
        <f>IF(($P$10-SUM($D$9:D177))&gt;0,$AA$10,0)</f>
        <v>0</v>
      </c>
      <c r="E178" s="266">
        <f>ROUND(((P$9-SUM(C$9:C177))*G$2/100)/12,0)+ROUND(((P$10-SUM(D$9:D177))*(G$2-P$15)/100)/12,0)</f>
        <v>0</v>
      </c>
      <c r="F178" s="267">
        <f t="shared" si="10"/>
        <v>0</v>
      </c>
      <c r="G178" s="1135"/>
      <c r="H178" s="1136"/>
      <c r="I178" s="268"/>
      <c r="J178" s="268"/>
      <c r="K178" s="268"/>
      <c r="L178" s="268"/>
      <c r="M178" s="269">
        <f t="shared" si="12"/>
        <v>0</v>
      </c>
      <c r="N178" s="275"/>
      <c r="X178" s="236"/>
      <c r="Y178" s="236"/>
      <c r="Z178" s="236"/>
      <c r="AA178" s="237"/>
    </row>
    <row r="179" spans="1:27" s="238" customFormat="1" ht="18.75" customHeight="1">
      <c r="A179" s="262">
        <f t="shared" si="13"/>
        <v>0</v>
      </c>
      <c r="B179" s="263">
        <f t="shared" si="11"/>
        <v>0</v>
      </c>
      <c r="C179" s="264">
        <f>IF(($P$9-SUM($C$9:C178))&gt;0,$AA$9,0)</f>
        <v>0</v>
      </c>
      <c r="D179" s="265">
        <f>IF(($P$10-SUM($D$9:D178))&gt;0,$AA$10,0)</f>
        <v>0</v>
      </c>
      <c r="E179" s="266">
        <f>ROUND(((P$9-SUM(C$9:C178))*G$2/100)/12,0)+ROUND(((P$10-SUM(D$9:D178))*(G$2-P$15)/100)/12,0)</f>
        <v>0</v>
      </c>
      <c r="F179" s="267">
        <f t="shared" si="10"/>
        <v>0</v>
      </c>
      <c r="G179" s="1135"/>
      <c r="H179" s="1136"/>
      <c r="I179" s="268"/>
      <c r="J179" s="268"/>
      <c r="K179" s="268"/>
      <c r="L179" s="268"/>
      <c r="M179" s="269">
        <f t="shared" si="12"/>
        <v>0</v>
      </c>
      <c r="N179" s="275"/>
      <c r="X179" s="236"/>
      <c r="Y179" s="236"/>
      <c r="Z179" s="236"/>
      <c r="AA179" s="237"/>
    </row>
    <row r="180" spans="1:27" s="238" customFormat="1" ht="18.75" customHeight="1">
      <c r="A180" s="262">
        <f t="shared" si="13"/>
        <v>0</v>
      </c>
      <c r="B180" s="263">
        <f t="shared" si="11"/>
        <v>0</v>
      </c>
      <c r="C180" s="264">
        <f>IF(($P$9-SUM($C$9:C179))&gt;0,$AA$9,0)</f>
        <v>0</v>
      </c>
      <c r="D180" s="265">
        <f>IF(($P$10-SUM($D$9:D179))&gt;0,$AA$10,0)</f>
        <v>0</v>
      </c>
      <c r="E180" s="266">
        <f>ROUND(((P$9-SUM(C$9:C179))*G$2/100)/12,0)+ROUND(((P$10-SUM(D$9:D179))*(G$2-P$15)/100)/12,0)</f>
        <v>0</v>
      </c>
      <c r="F180" s="267">
        <f t="shared" si="10"/>
        <v>0</v>
      </c>
      <c r="G180" s="1135"/>
      <c r="H180" s="1136"/>
      <c r="I180" s="268"/>
      <c r="J180" s="268"/>
      <c r="K180" s="268"/>
      <c r="L180" s="268"/>
      <c r="M180" s="269">
        <f t="shared" si="12"/>
        <v>0</v>
      </c>
      <c r="N180" s="275"/>
      <c r="X180" s="236"/>
      <c r="Y180" s="236"/>
      <c r="Z180" s="236"/>
      <c r="AA180" s="237"/>
    </row>
    <row r="181" spans="1:27" s="238" customFormat="1" ht="18.75" customHeight="1">
      <c r="A181" s="262">
        <f t="shared" si="13"/>
        <v>0</v>
      </c>
      <c r="B181" s="263">
        <f t="shared" si="11"/>
        <v>0</v>
      </c>
      <c r="C181" s="264">
        <f>IF(($P$9-SUM($C$9:C180))&gt;0,$AA$9,0)</f>
        <v>0</v>
      </c>
      <c r="D181" s="265">
        <f>IF(($P$10-SUM($D$9:D180))&gt;0,$AA$10,0)</f>
        <v>0</v>
      </c>
      <c r="E181" s="266">
        <f>ROUND(((P$9-SUM(C$9:C180))*G$2/100)/12,0)+ROUND(((P$10-SUM(D$9:D180))*(G$2-P$15)/100)/12,0)</f>
        <v>0</v>
      </c>
      <c r="F181" s="267">
        <f t="shared" si="10"/>
        <v>0</v>
      </c>
      <c r="G181" s="1135"/>
      <c r="H181" s="1136"/>
      <c r="I181" s="268"/>
      <c r="J181" s="268"/>
      <c r="K181" s="268"/>
      <c r="L181" s="268"/>
      <c r="M181" s="269">
        <f t="shared" si="12"/>
        <v>0</v>
      </c>
      <c r="N181" s="275"/>
      <c r="X181" s="236"/>
      <c r="Y181" s="236"/>
      <c r="Z181" s="236"/>
      <c r="AA181" s="237"/>
    </row>
    <row r="182" spans="1:27" s="238" customFormat="1" ht="18.75" customHeight="1">
      <c r="A182" s="262">
        <f t="shared" si="13"/>
        <v>0</v>
      </c>
      <c r="B182" s="263">
        <f t="shared" si="11"/>
        <v>0</v>
      </c>
      <c r="C182" s="264">
        <f>IF(($P$9-SUM($C$9:C181))&gt;0,$AA$9,0)</f>
        <v>0</v>
      </c>
      <c r="D182" s="265">
        <f>IF(($P$10-SUM($D$9:D181))&gt;0,$AA$10,0)</f>
        <v>0</v>
      </c>
      <c r="E182" s="266">
        <f>ROUND(((P$9-SUM(C$9:C181))*G$2/100)/12,0)+ROUND(((P$10-SUM(D$9:D181))*(G$2-P$15)/100)/12,0)</f>
        <v>0</v>
      </c>
      <c r="F182" s="267">
        <f t="shared" si="10"/>
        <v>0</v>
      </c>
      <c r="G182" s="1135"/>
      <c r="H182" s="1136"/>
      <c r="I182" s="268"/>
      <c r="J182" s="268"/>
      <c r="K182" s="268"/>
      <c r="L182" s="268"/>
      <c r="M182" s="269">
        <f t="shared" si="12"/>
        <v>0</v>
      </c>
      <c r="N182" s="275"/>
      <c r="X182" s="236"/>
      <c r="Y182" s="236"/>
      <c r="Z182" s="236"/>
      <c r="AA182" s="237"/>
    </row>
    <row r="183" spans="1:27" s="238" customFormat="1" ht="18.75" customHeight="1">
      <c r="A183" s="262">
        <f t="shared" si="13"/>
        <v>0</v>
      </c>
      <c r="B183" s="263">
        <f t="shared" si="11"/>
        <v>0</v>
      </c>
      <c r="C183" s="264">
        <f>IF(($P$9-SUM($C$9:C182))&gt;0,$AA$9,0)</f>
        <v>0</v>
      </c>
      <c r="D183" s="265">
        <f>IF(($P$10-SUM($D$9:D182))&gt;0,$AA$10,0)</f>
        <v>0</v>
      </c>
      <c r="E183" s="266">
        <f>ROUND(((P$9-SUM(C$9:C182))*G$2/100)/12,0)+ROUND(((P$10-SUM(D$9:D182))*(G$2-P$15)/100)/12,0)</f>
        <v>0</v>
      </c>
      <c r="F183" s="267">
        <f t="shared" si="10"/>
        <v>0</v>
      </c>
      <c r="G183" s="1135"/>
      <c r="H183" s="1136"/>
      <c r="I183" s="268"/>
      <c r="J183" s="268"/>
      <c r="K183" s="268"/>
      <c r="L183" s="268"/>
      <c r="M183" s="269">
        <f t="shared" si="12"/>
        <v>0</v>
      </c>
      <c r="N183" s="275"/>
      <c r="X183" s="236"/>
      <c r="Y183" s="236"/>
      <c r="Z183" s="236"/>
      <c r="AA183" s="237"/>
    </row>
    <row r="184" spans="1:27" s="238" customFormat="1" ht="18.75" customHeight="1">
      <c r="A184" s="262">
        <f t="shared" si="13"/>
        <v>0</v>
      </c>
      <c r="B184" s="263">
        <f t="shared" si="11"/>
        <v>0</v>
      </c>
      <c r="C184" s="264">
        <f>IF(($P$9-SUM($C$9:C183))&gt;0,$AA$9,0)</f>
        <v>0</v>
      </c>
      <c r="D184" s="265">
        <f>IF(($P$10-SUM($D$9:D183))&gt;0,$AA$10,0)</f>
        <v>0</v>
      </c>
      <c r="E184" s="266">
        <f>ROUND(((P$9-SUM(C$9:C183))*G$2/100)/12,0)+ROUND(((P$10-SUM(D$9:D183))*(G$2-P$15)/100)/12,0)</f>
        <v>0</v>
      </c>
      <c r="F184" s="267">
        <f t="shared" si="10"/>
        <v>0</v>
      </c>
      <c r="G184" s="1135"/>
      <c r="H184" s="1136"/>
      <c r="I184" s="268"/>
      <c r="J184" s="268"/>
      <c r="K184" s="268"/>
      <c r="L184" s="268"/>
      <c r="M184" s="269">
        <f t="shared" si="12"/>
        <v>0</v>
      </c>
      <c r="N184" s="275"/>
      <c r="X184" s="236"/>
      <c r="Y184" s="236"/>
      <c r="Z184" s="236"/>
      <c r="AA184" s="237"/>
    </row>
    <row r="185" spans="1:27" s="238" customFormat="1" ht="18.75" customHeight="1">
      <c r="A185" s="262">
        <f t="shared" si="13"/>
        <v>0</v>
      </c>
      <c r="B185" s="263">
        <f t="shared" si="11"/>
        <v>0</v>
      </c>
      <c r="C185" s="264">
        <f>IF(($P$9-SUM($C$9:C184))&gt;0,$AA$9,0)</f>
        <v>0</v>
      </c>
      <c r="D185" s="265">
        <f>IF(($P$10-SUM($D$9:D184))&gt;0,$AA$10,0)</f>
        <v>0</v>
      </c>
      <c r="E185" s="266">
        <f>ROUND(((P$9-SUM(C$9:C184))*G$2/100)/12,0)+ROUND(((P$10-SUM(D$9:D184))*(G$2-P$15)/100)/12,0)</f>
        <v>0</v>
      </c>
      <c r="F185" s="267">
        <f t="shared" si="10"/>
        <v>0</v>
      </c>
      <c r="G185" s="1135"/>
      <c r="H185" s="1136"/>
      <c r="I185" s="268"/>
      <c r="J185" s="268"/>
      <c r="K185" s="268"/>
      <c r="L185" s="268"/>
      <c r="M185" s="269">
        <f t="shared" si="12"/>
        <v>0</v>
      </c>
      <c r="N185" s="275"/>
      <c r="X185" s="236"/>
      <c r="Y185" s="236"/>
      <c r="Z185" s="236"/>
      <c r="AA185" s="237"/>
    </row>
    <row r="186" spans="1:27" s="238" customFormat="1" ht="18.75" customHeight="1">
      <c r="A186" s="262">
        <f t="shared" si="13"/>
        <v>0</v>
      </c>
      <c r="B186" s="263">
        <f t="shared" si="11"/>
        <v>0</v>
      </c>
      <c r="C186" s="264">
        <f>IF(($P$9-SUM($C$9:C185))&gt;0,$AA$9,0)</f>
        <v>0</v>
      </c>
      <c r="D186" s="265">
        <f>IF(($P$10-SUM($D$9:D185))&gt;0,$AA$10,0)</f>
        <v>0</v>
      </c>
      <c r="E186" s="266">
        <f>ROUND(((P$9-SUM(C$9:C185))*G$2/100)/12,0)+ROUND(((P$10-SUM(D$9:D185))*(G$2-P$15)/100)/12,0)</f>
        <v>0</v>
      </c>
      <c r="F186" s="267">
        <f t="shared" si="10"/>
        <v>0</v>
      </c>
      <c r="G186" s="277" t="s">
        <v>278</v>
      </c>
      <c r="H186" s="313">
        <f>IF(P$13&gt;1,"未定",SUM(F177:F188))</f>
        <v>0</v>
      </c>
      <c r="I186" s="268"/>
      <c r="J186" s="268"/>
      <c r="K186" s="268"/>
      <c r="L186" s="268"/>
      <c r="M186" s="269">
        <f t="shared" si="12"/>
        <v>0</v>
      </c>
      <c r="N186" s="275"/>
      <c r="X186" s="236"/>
      <c r="Y186" s="236"/>
      <c r="Z186" s="236"/>
      <c r="AA186" s="237"/>
    </row>
    <row r="187" spans="1:27" s="238" customFormat="1" ht="18.75" customHeight="1">
      <c r="A187" s="262">
        <f t="shared" si="13"/>
        <v>0</v>
      </c>
      <c r="B187" s="263">
        <f t="shared" si="11"/>
        <v>0</v>
      </c>
      <c r="C187" s="264">
        <f>IF(($P$9-SUM($C$9:C186))&gt;0,$AA$9,0)</f>
        <v>0</v>
      </c>
      <c r="D187" s="265">
        <f>IF(($P$10-SUM($D$9:D186))&gt;0,$AA$10,0)</f>
        <v>0</v>
      </c>
      <c r="E187" s="266">
        <f>ROUND(((P$9-SUM(C$9:C186))*G$2/100)/12,0)+ROUND(((P$10-SUM(D$9:D186))*(G$2-P$15)/100)/12,0)</f>
        <v>0</v>
      </c>
      <c r="F187" s="267">
        <f t="shared" si="10"/>
        <v>0</v>
      </c>
      <c r="G187" s="279" t="s">
        <v>304</v>
      </c>
      <c r="H187" s="280">
        <f>SUM(B177:B188)</f>
        <v>0</v>
      </c>
      <c r="I187" s="268"/>
      <c r="J187" s="268"/>
      <c r="K187" s="268"/>
      <c r="L187" s="268"/>
      <c r="M187" s="269">
        <f t="shared" si="12"/>
        <v>0</v>
      </c>
      <c r="N187" s="275"/>
      <c r="X187" s="236"/>
      <c r="Y187" s="236"/>
      <c r="Z187" s="236"/>
      <c r="AA187" s="237"/>
    </row>
    <row r="188" spans="1:27" s="238" customFormat="1" ht="18.75" customHeight="1">
      <c r="A188" s="283">
        <f t="shared" si="13"/>
        <v>0</v>
      </c>
      <c r="B188" s="284">
        <f t="shared" si="11"/>
        <v>0</v>
      </c>
      <c r="C188" s="285">
        <f>IF(($P$9-SUM($C$9:C187))&gt;0,$AA$9,0)</f>
        <v>0</v>
      </c>
      <c r="D188" s="286">
        <f>IF(($P$10-SUM($D$9:D187))&gt;0,$AA$10,0)</f>
        <v>0</v>
      </c>
      <c r="E188" s="287">
        <f>ROUND(((P$9-SUM(C$9:C187))*G$2/100)/12,0)+ROUND(((P$10-SUM(D$9:D187))*(G$2-P$15)/100)/12,0)</f>
        <v>0</v>
      </c>
      <c r="F188" s="288">
        <f t="shared" si="10"/>
        <v>0</v>
      </c>
      <c r="G188" s="289" t="s">
        <v>311</v>
      </c>
      <c r="H188" s="290">
        <f>IF(P$13&gt;1,"未定",SUM(E177:E188))</f>
        <v>0</v>
      </c>
      <c r="I188" s="291"/>
      <c r="J188" s="291"/>
      <c r="K188" s="291"/>
      <c r="L188" s="291"/>
      <c r="M188" s="292">
        <f t="shared" si="12"/>
        <v>0</v>
      </c>
      <c r="N188" s="275"/>
      <c r="X188" s="236"/>
      <c r="Y188" s="236"/>
      <c r="Z188" s="236"/>
      <c r="AA188" s="237"/>
    </row>
    <row r="189" spans="1:27" s="238" customFormat="1" ht="18.75" customHeight="1">
      <c r="A189" s="250">
        <f t="shared" si="13"/>
        <v>0</v>
      </c>
      <c r="B189" s="251">
        <f t="shared" si="11"/>
        <v>0</v>
      </c>
      <c r="C189" s="252">
        <f>IF(($P$9-SUM($C$9:C188))&gt;0,$AA$9,0)</f>
        <v>0</v>
      </c>
      <c r="D189" s="253">
        <f>IF(($P$10-SUM($D$9:D188))&gt;0,$AA$10,0)</f>
        <v>0</v>
      </c>
      <c r="E189" s="298">
        <f>ROUND(((P$9-SUM(C$9:C188))*G$2/100)/12,0)+ROUND(((P$10-SUM(D$9:D188))*(G$2-P$15)/100)/12,0)</f>
        <v>0</v>
      </c>
      <c r="F189" s="255">
        <f t="shared" si="10"/>
        <v>0</v>
      </c>
      <c r="G189" s="1133" t="s">
        <v>334</v>
      </c>
      <c r="H189" s="1134"/>
      <c r="I189" s="256"/>
      <c r="J189" s="256"/>
      <c r="K189" s="256"/>
      <c r="L189" s="256"/>
      <c r="M189" s="258">
        <f t="shared" si="12"/>
        <v>0</v>
      </c>
      <c r="N189" s="275"/>
      <c r="X189" s="236"/>
      <c r="Y189" s="236"/>
      <c r="Z189" s="236"/>
      <c r="AA189" s="237"/>
    </row>
    <row r="190" spans="1:27" s="238" customFormat="1" ht="18.75" customHeight="1">
      <c r="A190" s="262">
        <f t="shared" si="13"/>
        <v>0</v>
      </c>
      <c r="B190" s="263">
        <f t="shared" si="11"/>
        <v>0</v>
      </c>
      <c r="C190" s="264">
        <f>IF(($P$9-SUM($C$9:C189))&gt;0,$AA$9,0)</f>
        <v>0</v>
      </c>
      <c r="D190" s="265">
        <f>IF(($P$10-SUM($D$9:D189))&gt;0,$AA$10,0)</f>
        <v>0</v>
      </c>
      <c r="E190" s="266">
        <f>ROUND(((P$9-SUM(C$9:C189))*G$2/100)/12,0)+ROUND(((P$10-SUM(D$9:D189))*(G$2-P$15)/100)/12,0)</f>
        <v>0</v>
      </c>
      <c r="F190" s="267">
        <f t="shared" si="10"/>
        <v>0</v>
      </c>
      <c r="G190" s="1135"/>
      <c r="H190" s="1136"/>
      <c r="I190" s="268"/>
      <c r="J190" s="268"/>
      <c r="K190" s="268"/>
      <c r="L190" s="268"/>
      <c r="M190" s="269">
        <f t="shared" si="12"/>
        <v>0</v>
      </c>
      <c r="N190" s="275"/>
      <c r="X190" s="236"/>
      <c r="Y190" s="236"/>
      <c r="Z190" s="236"/>
      <c r="AA190" s="237"/>
    </row>
    <row r="191" spans="1:27" s="238" customFormat="1" ht="18.75" customHeight="1">
      <c r="A191" s="262">
        <f t="shared" si="13"/>
        <v>0</v>
      </c>
      <c r="B191" s="263">
        <f t="shared" si="11"/>
        <v>0</v>
      </c>
      <c r="C191" s="264">
        <f>IF(($P$9-SUM($C$9:C190))&gt;0,$AA$9,0)</f>
        <v>0</v>
      </c>
      <c r="D191" s="265">
        <f>IF(($P$10-SUM($D$9:D190))&gt;0,$AA$10,0)</f>
        <v>0</v>
      </c>
      <c r="E191" s="266">
        <f>ROUND(((P$9-SUM(C$9:C190))*G$2/100)/12,0)+ROUND(((P$10-SUM(D$9:D190))*(G$2-P$15)/100)/12,0)</f>
        <v>0</v>
      </c>
      <c r="F191" s="267">
        <f t="shared" si="10"/>
        <v>0</v>
      </c>
      <c r="G191" s="1135"/>
      <c r="H191" s="1136"/>
      <c r="I191" s="268"/>
      <c r="J191" s="268"/>
      <c r="K191" s="268"/>
      <c r="L191" s="268"/>
      <c r="M191" s="269">
        <f t="shared" si="12"/>
        <v>0</v>
      </c>
      <c r="N191" s="275"/>
      <c r="X191" s="236"/>
      <c r="Y191" s="236"/>
      <c r="Z191" s="236"/>
      <c r="AA191" s="237"/>
    </row>
    <row r="192" spans="1:27" s="238" customFormat="1" ht="18.75" customHeight="1">
      <c r="A192" s="262">
        <f t="shared" si="13"/>
        <v>0</v>
      </c>
      <c r="B192" s="263">
        <f t="shared" si="11"/>
        <v>0</v>
      </c>
      <c r="C192" s="264">
        <f>IF(($P$9-SUM($C$9:C191))&gt;0,$AA$9,0)</f>
        <v>0</v>
      </c>
      <c r="D192" s="265">
        <f>IF(($P$10-SUM($D$9:D191))&gt;0,$AA$10,0)</f>
        <v>0</v>
      </c>
      <c r="E192" s="266">
        <f>ROUND(((P$9-SUM(C$9:C191))*G$2/100)/12,0)+ROUND(((P$10-SUM(D$9:D191))*(G$2-P$15)/100)/12,0)</f>
        <v>0</v>
      </c>
      <c r="F192" s="267">
        <f t="shared" si="10"/>
        <v>0</v>
      </c>
      <c r="G192" s="1135"/>
      <c r="H192" s="1136"/>
      <c r="I192" s="268"/>
      <c r="J192" s="268"/>
      <c r="K192" s="268"/>
      <c r="L192" s="268"/>
      <c r="M192" s="269">
        <f t="shared" si="12"/>
        <v>0</v>
      </c>
      <c r="N192" s="275"/>
      <c r="X192" s="236"/>
      <c r="Y192" s="236"/>
      <c r="Z192" s="236"/>
      <c r="AA192" s="237"/>
    </row>
    <row r="193" spans="1:27" s="238" customFormat="1" ht="18.75" customHeight="1">
      <c r="A193" s="262">
        <f t="shared" si="13"/>
        <v>0</v>
      </c>
      <c r="B193" s="263">
        <f t="shared" si="11"/>
        <v>0</v>
      </c>
      <c r="C193" s="264">
        <f>IF(($P$9-SUM($C$9:C192))&gt;0,$AA$9,0)</f>
        <v>0</v>
      </c>
      <c r="D193" s="265">
        <f>IF(($P$10-SUM($D$9:D192))&gt;0,$AA$10,0)</f>
        <v>0</v>
      </c>
      <c r="E193" s="266">
        <f>ROUND(((P$9-SUM(C$9:C192))*G$2/100)/12,0)+ROUND(((P$10-SUM(D$9:D192))*(G$2-P$15)/100)/12,0)</f>
        <v>0</v>
      </c>
      <c r="F193" s="267">
        <f t="shared" ref="F193:F256" si="14">IF(P$13&gt;1,"未定",B193+E193)</f>
        <v>0</v>
      </c>
      <c r="G193" s="1135"/>
      <c r="H193" s="1136"/>
      <c r="I193" s="268"/>
      <c r="J193" s="268"/>
      <c r="K193" s="268"/>
      <c r="L193" s="268"/>
      <c r="M193" s="269">
        <f t="shared" si="12"/>
        <v>0</v>
      </c>
      <c r="N193" s="275"/>
      <c r="X193" s="236"/>
      <c r="Y193" s="236"/>
      <c r="Z193" s="236"/>
      <c r="AA193" s="237"/>
    </row>
    <row r="194" spans="1:27" s="238" customFormat="1" ht="18.75" customHeight="1">
      <c r="A194" s="262">
        <f t="shared" si="13"/>
        <v>0</v>
      </c>
      <c r="B194" s="263">
        <f t="shared" si="11"/>
        <v>0</v>
      </c>
      <c r="C194" s="264">
        <f>IF(($P$9-SUM($C$9:C193))&gt;0,$AA$9,0)</f>
        <v>0</v>
      </c>
      <c r="D194" s="265">
        <f>IF(($P$10-SUM($D$9:D193))&gt;0,$AA$10,0)</f>
        <v>0</v>
      </c>
      <c r="E194" s="266">
        <f>ROUND(((P$9-SUM(C$9:C193))*G$2/100)/12,0)+ROUND(((P$10-SUM(D$9:D193))*(G$2-P$15)/100)/12,0)</f>
        <v>0</v>
      </c>
      <c r="F194" s="267">
        <f t="shared" si="14"/>
        <v>0</v>
      </c>
      <c r="G194" s="1135"/>
      <c r="H194" s="1136"/>
      <c r="I194" s="268"/>
      <c r="J194" s="268"/>
      <c r="K194" s="268"/>
      <c r="L194" s="268"/>
      <c r="M194" s="269">
        <f t="shared" si="12"/>
        <v>0</v>
      </c>
      <c r="N194" s="275"/>
      <c r="X194" s="236"/>
      <c r="Y194" s="236"/>
      <c r="Z194" s="236"/>
      <c r="AA194" s="237"/>
    </row>
    <row r="195" spans="1:27" s="238" customFormat="1" ht="18.75" customHeight="1">
      <c r="A195" s="262">
        <f t="shared" si="13"/>
        <v>0</v>
      </c>
      <c r="B195" s="263">
        <f t="shared" si="11"/>
        <v>0</v>
      </c>
      <c r="C195" s="264">
        <f>IF(($P$9-SUM($C$9:C194))&gt;0,$AA$9,0)</f>
        <v>0</v>
      </c>
      <c r="D195" s="265">
        <f>IF(($P$10-SUM($D$9:D194))&gt;0,$AA$10,0)</f>
        <v>0</v>
      </c>
      <c r="E195" s="266">
        <f>ROUND(((P$9-SUM(C$9:C194))*G$2/100)/12,0)+ROUND(((P$10-SUM(D$9:D194))*(G$2-P$15)/100)/12,0)</f>
        <v>0</v>
      </c>
      <c r="F195" s="267">
        <f t="shared" si="14"/>
        <v>0</v>
      </c>
      <c r="G195" s="1135"/>
      <c r="H195" s="1136"/>
      <c r="I195" s="268"/>
      <c r="J195" s="268"/>
      <c r="K195" s="268"/>
      <c r="L195" s="268"/>
      <c r="M195" s="269">
        <f t="shared" si="12"/>
        <v>0</v>
      </c>
      <c r="N195" s="275"/>
      <c r="X195" s="236"/>
      <c r="Y195" s="236"/>
      <c r="Z195" s="236"/>
      <c r="AA195" s="237"/>
    </row>
    <row r="196" spans="1:27" s="238" customFormat="1" ht="18.75" customHeight="1">
      <c r="A196" s="262">
        <f t="shared" si="13"/>
        <v>0</v>
      </c>
      <c r="B196" s="263">
        <f t="shared" si="11"/>
        <v>0</v>
      </c>
      <c r="C196" s="264">
        <f>IF(($P$9-SUM($C$9:C195))&gt;0,$AA$9,0)</f>
        <v>0</v>
      </c>
      <c r="D196" s="265">
        <f>IF(($P$10-SUM($D$9:D195))&gt;0,$AA$10,0)</f>
        <v>0</v>
      </c>
      <c r="E196" s="266">
        <f>ROUND(((P$9-SUM(C$9:C195))*G$2/100)/12,0)+ROUND(((P$10-SUM(D$9:D195))*(G$2-P$15)/100)/12,0)</f>
        <v>0</v>
      </c>
      <c r="F196" s="267">
        <f t="shared" si="14"/>
        <v>0</v>
      </c>
      <c r="G196" s="1135"/>
      <c r="H196" s="1136"/>
      <c r="I196" s="268"/>
      <c r="J196" s="268"/>
      <c r="K196" s="268"/>
      <c r="L196" s="268"/>
      <c r="M196" s="269">
        <f t="shared" si="12"/>
        <v>0</v>
      </c>
      <c r="N196" s="275"/>
      <c r="X196" s="236"/>
      <c r="Y196" s="236"/>
      <c r="Z196" s="236"/>
      <c r="AA196" s="237"/>
    </row>
    <row r="197" spans="1:27" s="238" customFormat="1" ht="18.75" customHeight="1">
      <c r="A197" s="262">
        <f t="shared" si="13"/>
        <v>0</v>
      </c>
      <c r="B197" s="263">
        <f t="shared" si="11"/>
        <v>0</v>
      </c>
      <c r="C197" s="264">
        <f>IF(($P$9-SUM($C$9:C196))&gt;0,$AA$9,0)</f>
        <v>0</v>
      </c>
      <c r="D197" s="265">
        <f>IF(($P$10-SUM($D$9:D196))&gt;0,$AA$10,0)</f>
        <v>0</v>
      </c>
      <c r="E197" s="266">
        <f>ROUND(((P$9-SUM(C$9:C196))*G$2/100)/12,0)+ROUND(((P$10-SUM(D$9:D196))*(G$2-P$15)/100)/12,0)</f>
        <v>0</v>
      </c>
      <c r="F197" s="267">
        <f t="shared" si="14"/>
        <v>0</v>
      </c>
      <c r="G197" s="1135"/>
      <c r="H197" s="1136"/>
      <c r="I197" s="268"/>
      <c r="J197" s="268"/>
      <c r="K197" s="268"/>
      <c r="L197" s="268"/>
      <c r="M197" s="269">
        <f t="shared" si="12"/>
        <v>0</v>
      </c>
      <c r="N197" s="275"/>
      <c r="X197" s="236"/>
      <c r="Y197" s="236"/>
      <c r="Z197" s="236"/>
      <c r="AA197" s="237"/>
    </row>
    <row r="198" spans="1:27" s="238" customFormat="1" ht="18.75" customHeight="1">
      <c r="A198" s="262">
        <f t="shared" si="13"/>
        <v>0</v>
      </c>
      <c r="B198" s="263">
        <f t="shared" si="11"/>
        <v>0</v>
      </c>
      <c r="C198" s="264">
        <f>IF(($P$9-SUM($C$9:C197))&gt;0,$AA$9,0)</f>
        <v>0</v>
      </c>
      <c r="D198" s="265">
        <f>IF(($P$10-SUM($D$9:D197))&gt;0,$AA$10,0)</f>
        <v>0</v>
      </c>
      <c r="E198" s="266">
        <f>ROUND(((P$9-SUM(C$9:C197))*G$2/100)/12,0)+ROUND(((P$10-SUM(D$9:D197))*(G$2-P$15)/100)/12,0)</f>
        <v>0</v>
      </c>
      <c r="F198" s="267">
        <f t="shared" si="14"/>
        <v>0</v>
      </c>
      <c r="G198" s="277" t="s">
        <v>278</v>
      </c>
      <c r="H198" s="313">
        <f>IF(P$13&gt;1,"未定",SUM(F189:F200))</f>
        <v>0</v>
      </c>
      <c r="I198" s="268"/>
      <c r="J198" s="268"/>
      <c r="K198" s="268"/>
      <c r="L198" s="268"/>
      <c r="M198" s="269">
        <f t="shared" si="12"/>
        <v>0</v>
      </c>
      <c r="N198" s="275"/>
      <c r="X198" s="236"/>
      <c r="Y198" s="236"/>
      <c r="Z198" s="236"/>
      <c r="AA198" s="237"/>
    </row>
    <row r="199" spans="1:27" s="238" customFormat="1" ht="18.75" customHeight="1">
      <c r="A199" s="262">
        <f t="shared" si="13"/>
        <v>0</v>
      </c>
      <c r="B199" s="263">
        <f t="shared" si="11"/>
        <v>0</v>
      </c>
      <c r="C199" s="264">
        <f>IF(($P$9-SUM($C$9:C198))&gt;0,$AA$9,0)</f>
        <v>0</v>
      </c>
      <c r="D199" s="265">
        <f>IF(($P$10-SUM($D$9:D198))&gt;0,$AA$10,0)</f>
        <v>0</v>
      </c>
      <c r="E199" s="266">
        <f>ROUND(((P$9-SUM(C$9:C198))*G$2/100)/12,0)+ROUND(((P$10-SUM(D$9:D198))*(G$2-P$15)/100)/12,0)</f>
        <v>0</v>
      </c>
      <c r="F199" s="267">
        <f t="shared" si="14"/>
        <v>0</v>
      </c>
      <c r="G199" s="279" t="s">
        <v>304</v>
      </c>
      <c r="H199" s="280">
        <f>SUM(B189:B200)</f>
        <v>0</v>
      </c>
      <c r="I199" s="268"/>
      <c r="J199" s="268"/>
      <c r="K199" s="268"/>
      <c r="L199" s="268"/>
      <c r="M199" s="269">
        <f t="shared" si="12"/>
        <v>0</v>
      </c>
      <c r="N199" s="275"/>
      <c r="X199" s="236"/>
      <c r="Y199" s="236"/>
      <c r="Z199" s="236"/>
      <c r="AA199" s="237"/>
    </row>
    <row r="200" spans="1:27" s="238" customFormat="1" ht="18.75" customHeight="1">
      <c r="A200" s="283">
        <f t="shared" si="13"/>
        <v>0</v>
      </c>
      <c r="B200" s="284">
        <f t="shared" si="11"/>
        <v>0</v>
      </c>
      <c r="C200" s="285">
        <f>IF(($P$9-SUM($C$9:C199))&gt;0,$AA$9,0)</f>
        <v>0</v>
      </c>
      <c r="D200" s="286">
        <f>IF(($P$10-SUM($D$9:D199))&gt;0,$AA$10,0)</f>
        <v>0</v>
      </c>
      <c r="E200" s="287">
        <f>ROUND(((P$9-SUM(C$9:C199))*G$2/100)/12,0)+ROUND(((P$10-SUM(D$9:D199))*(G$2-P$15)/100)/12,0)</f>
        <v>0</v>
      </c>
      <c r="F200" s="288">
        <f t="shared" si="14"/>
        <v>0</v>
      </c>
      <c r="G200" s="289" t="s">
        <v>311</v>
      </c>
      <c r="H200" s="290">
        <f>IF(P$13&gt;1,"未定",SUM(E189:E200))</f>
        <v>0</v>
      </c>
      <c r="I200" s="291"/>
      <c r="J200" s="291"/>
      <c r="K200" s="291"/>
      <c r="L200" s="291"/>
      <c r="M200" s="292">
        <f t="shared" si="12"/>
        <v>0</v>
      </c>
      <c r="N200" s="275"/>
      <c r="X200" s="236"/>
      <c r="Y200" s="236"/>
      <c r="Z200" s="236"/>
      <c r="AA200" s="237"/>
    </row>
    <row r="201" spans="1:27" s="238" customFormat="1" ht="18.75" customHeight="1">
      <c r="A201" s="250">
        <f t="shared" si="13"/>
        <v>0</v>
      </c>
      <c r="B201" s="251">
        <f t="shared" ref="B201:B264" si="15">SUM(C201:D201)</f>
        <v>0</v>
      </c>
      <c r="C201" s="252">
        <f>IF(($P$9-SUM($C$9:C200))&gt;0,$AA$9,0)</f>
        <v>0</v>
      </c>
      <c r="D201" s="253">
        <f>IF(($P$10-SUM($D$9:D200))&gt;0,$AA$10,0)</f>
        <v>0</v>
      </c>
      <c r="E201" s="298">
        <f>ROUND(((P$9-SUM(C$9:C200))*G$2/100)/12,0)+ROUND(((P$10-SUM(D$9:D200))*(G$2-P$15)/100)/12,0)</f>
        <v>0</v>
      </c>
      <c r="F201" s="255">
        <f t="shared" si="14"/>
        <v>0</v>
      </c>
      <c r="G201" s="1133" t="s">
        <v>335</v>
      </c>
      <c r="H201" s="1134"/>
      <c r="I201" s="256"/>
      <c r="J201" s="256"/>
      <c r="K201" s="256"/>
      <c r="L201" s="256"/>
      <c r="M201" s="258">
        <f t="shared" ref="M201:M264" si="16">SUM(I201:L201)</f>
        <v>0</v>
      </c>
      <c r="N201" s="275"/>
      <c r="X201" s="236"/>
      <c r="Y201" s="236"/>
      <c r="Z201" s="236"/>
      <c r="AA201" s="237"/>
    </row>
    <row r="202" spans="1:27" s="238" customFormat="1" ht="18.75" customHeight="1">
      <c r="A202" s="262">
        <f t="shared" ref="A202:A265" si="17">IF(F202&gt;0,A201+1,0)</f>
        <v>0</v>
      </c>
      <c r="B202" s="263">
        <f t="shared" si="15"/>
        <v>0</v>
      </c>
      <c r="C202" s="264">
        <f>IF(($P$9-SUM($C$9:C201))&gt;0,$AA$9,0)</f>
        <v>0</v>
      </c>
      <c r="D202" s="265">
        <f>IF(($P$10-SUM($D$9:D201))&gt;0,$AA$10,0)</f>
        <v>0</v>
      </c>
      <c r="E202" s="266">
        <f>ROUND(((P$9-SUM(C$9:C201))*G$2/100)/12,0)+ROUND(((P$10-SUM(D$9:D201))*(G$2-P$15)/100)/12,0)</f>
        <v>0</v>
      </c>
      <c r="F202" s="267">
        <f t="shared" si="14"/>
        <v>0</v>
      </c>
      <c r="G202" s="1135"/>
      <c r="H202" s="1136"/>
      <c r="I202" s="268"/>
      <c r="J202" s="268"/>
      <c r="K202" s="268"/>
      <c r="L202" s="268"/>
      <c r="M202" s="269">
        <f t="shared" si="16"/>
        <v>0</v>
      </c>
      <c r="N202" s="275"/>
      <c r="X202" s="236"/>
      <c r="Y202" s="236"/>
      <c r="Z202" s="236"/>
      <c r="AA202" s="237"/>
    </row>
    <row r="203" spans="1:27" s="238" customFormat="1" ht="18.75" customHeight="1">
      <c r="A203" s="262">
        <f t="shared" si="17"/>
        <v>0</v>
      </c>
      <c r="B203" s="263">
        <f t="shared" si="15"/>
        <v>0</v>
      </c>
      <c r="C203" s="264">
        <f>IF(($P$9-SUM($C$9:C202))&gt;0,$AA$9,0)</f>
        <v>0</v>
      </c>
      <c r="D203" s="265">
        <f>IF(($P$10-SUM($D$9:D202))&gt;0,$AA$10,0)</f>
        <v>0</v>
      </c>
      <c r="E203" s="266">
        <f>ROUND(((P$9-SUM(C$9:C202))*G$2/100)/12,0)+ROUND(((P$10-SUM(D$9:D202))*(G$2-P$15)/100)/12,0)</f>
        <v>0</v>
      </c>
      <c r="F203" s="267">
        <f t="shared" si="14"/>
        <v>0</v>
      </c>
      <c r="G203" s="1135"/>
      <c r="H203" s="1136"/>
      <c r="I203" s="268"/>
      <c r="J203" s="268"/>
      <c r="K203" s="268"/>
      <c r="L203" s="268"/>
      <c r="M203" s="269">
        <f t="shared" si="16"/>
        <v>0</v>
      </c>
      <c r="N203" s="275"/>
      <c r="X203" s="236"/>
      <c r="Y203" s="236"/>
      <c r="Z203" s="236"/>
      <c r="AA203" s="237"/>
    </row>
    <row r="204" spans="1:27" s="238" customFormat="1" ht="18.75" customHeight="1">
      <c r="A204" s="262">
        <f t="shared" si="17"/>
        <v>0</v>
      </c>
      <c r="B204" s="263">
        <f t="shared" si="15"/>
        <v>0</v>
      </c>
      <c r="C204" s="264">
        <f>IF(($P$9-SUM($C$9:C203))&gt;0,$AA$9,0)</f>
        <v>0</v>
      </c>
      <c r="D204" s="265">
        <f>IF(($P$10-SUM($D$9:D203))&gt;0,$AA$10,0)</f>
        <v>0</v>
      </c>
      <c r="E204" s="266">
        <f>ROUND(((P$9-SUM(C$9:C203))*G$2/100)/12,0)+ROUND(((P$10-SUM(D$9:D203))*(G$2-P$15)/100)/12,0)</f>
        <v>0</v>
      </c>
      <c r="F204" s="267">
        <f t="shared" si="14"/>
        <v>0</v>
      </c>
      <c r="G204" s="1135"/>
      <c r="H204" s="1136"/>
      <c r="I204" s="268"/>
      <c r="J204" s="268"/>
      <c r="K204" s="268"/>
      <c r="L204" s="268"/>
      <c r="M204" s="269">
        <f t="shared" si="16"/>
        <v>0</v>
      </c>
      <c r="N204" s="275"/>
      <c r="X204" s="236"/>
      <c r="Y204" s="236"/>
      <c r="Z204" s="236"/>
      <c r="AA204" s="237"/>
    </row>
    <row r="205" spans="1:27" s="238" customFormat="1" ht="18.75" customHeight="1">
      <c r="A205" s="262">
        <f t="shared" si="17"/>
        <v>0</v>
      </c>
      <c r="B205" s="263">
        <f t="shared" si="15"/>
        <v>0</v>
      </c>
      <c r="C205" s="264">
        <f>IF(($P$9-SUM($C$9:C204))&gt;0,$AA$9,0)</f>
        <v>0</v>
      </c>
      <c r="D205" s="265">
        <f>IF(($P$10-SUM($D$9:D204))&gt;0,$AA$10,0)</f>
        <v>0</v>
      </c>
      <c r="E205" s="266">
        <f>ROUND(((P$9-SUM(C$9:C204))*G$2/100)/12,0)+ROUND(((P$10-SUM(D$9:D204))*(G$2-P$15)/100)/12,0)</f>
        <v>0</v>
      </c>
      <c r="F205" s="267">
        <f t="shared" si="14"/>
        <v>0</v>
      </c>
      <c r="G205" s="1135"/>
      <c r="H205" s="1136"/>
      <c r="I205" s="268"/>
      <c r="J205" s="268"/>
      <c r="K205" s="268"/>
      <c r="L205" s="268"/>
      <c r="M205" s="269">
        <f t="shared" si="16"/>
        <v>0</v>
      </c>
      <c r="N205" s="275"/>
      <c r="X205" s="236"/>
      <c r="Y205" s="236"/>
      <c r="Z205" s="236"/>
      <c r="AA205" s="237"/>
    </row>
    <row r="206" spans="1:27" s="238" customFormat="1" ht="18.75" customHeight="1">
      <c r="A206" s="262">
        <f t="shared" si="17"/>
        <v>0</v>
      </c>
      <c r="B206" s="263">
        <f t="shared" si="15"/>
        <v>0</v>
      </c>
      <c r="C206" s="264">
        <f>IF(($P$9-SUM($C$9:C205))&gt;0,$AA$9,0)</f>
        <v>0</v>
      </c>
      <c r="D206" s="265">
        <f>IF(($P$10-SUM($D$9:D205))&gt;0,$AA$10,0)</f>
        <v>0</v>
      </c>
      <c r="E206" s="266">
        <f>ROUND(((P$9-SUM(C$9:C205))*G$2/100)/12,0)+ROUND(((P$10-SUM(D$9:D205))*(G$2-P$15)/100)/12,0)</f>
        <v>0</v>
      </c>
      <c r="F206" s="267">
        <f t="shared" si="14"/>
        <v>0</v>
      </c>
      <c r="G206" s="1135"/>
      <c r="H206" s="1136"/>
      <c r="I206" s="268"/>
      <c r="J206" s="268"/>
      <c r="K206" s="268"/>
      <c r="L206" s="268"/>
      <c r="M206" s="269">
        <f t="shared" si="16"/>
        <v>0</v>
      </c>
      <c r="N206" s="275"/>
      <c r="X206" s="236"/>
      <c r="Y206" s="236"/>
      <c r="Z206" s="236"/>
      <c r="AA206" s="237"/>
    </row>
    <row r="207" spans="1:27" s="238" customFormat="1" ht="18.75" customHeight="1">
      <c r="A207" s="262">
        <f t="shared" si="17"/>
        <v>0</v>
      </c>
      <c r="B207" s="263">
        <f t="shared" si="15"/>
        <v>0</v>
      </c>
      <c r="C207" s="264">
        <f>IF(($P$9-SUM($C$9:C206))&gt;0,$AA$9,0)</f>
        <v>0</v>
      </c>
      <c r="D207" s="265">
        <f>IF(($P$10-SUM($D$9:D206))&gt;0,$AA$10,0)</f>
        <v>0</v>
      </c>
      <c r="E207" s="266">
        <f>ROUND(((P$9-SUM(C$9:C206))*G$2/100)/12,0)+ROUND(((P$10-SUM(D$9:D206))*(G$2-P$15)/100)/12,0)</f>
        <v>0</v>
      </c>
      <c r="F207" s="267">
        <f t="shared" si="14"/>
        <v>0</v>
      </c>
      <c r="G207" s="1135"/>
      <c r="H207" s="1136"/>
      <c r="I207" s="268"/>
      <c r="J207" s="268"/>
      <c r="K207" s="268"/>
      <c r="L207" s="268"/>
      <c r="M207" s="269">
        <f t="shared" si="16"/>
        <v>0</v>
      </c>
      <c r="N207" s="275"/>
      <c r="X207" s="236"/>
      <c r="Y207" s="236"/>
      <c r="Z207" s="236"/>
      <c r="AA207" s="237"/>
    </row>
    <row r="208" spans="1:27" s="238" customFormat="1" ht="18.75" customHeight="1">
      <c r="A208" s="262">
        <f t="shared" si="17"/>
        <v>0</v>
      </c>
      <c r="B208" s="263">
        <f t="shared" si="15"/>
        <v>0</v>
      </c>
      <c r="C208" s="264">
        <f>IF(($P$9-SUM($C$9:C207))&gt;0,$AA$9,0)</f>
        <v>0</v>
      </c>
      <c r="D208" s="265">
        <f>IF(($P$10-SUM($D$9:D207))&gt;0,$AA$10,0)</f>
        <v>0</v>
      </c>
      <c r="E208" s="266">
        <f>ROUND(((P$9-SUM(C$9:C207))*G$2/100)/12,0)+ROUND(((P$10-SUM(D$9:D207))*(G$2-P$15)/100)/12,0)</f>
        <v>0</v>
      </c>
      <c r="F208" s="267">
        <f t="shared" si="14"/>
        <v>0</v>
      </c>
      <c r="G208" s="1135"/>
      <c r="H208" s="1136"/>
      <c r="I208" s="268"/>
      <c r="J208" s="268"/>
      <c r="K208" s="268"/>
      <c r="L208" s="268"/>
      <c r="M208" s="269">
        <f t="shared" si="16"/>
        <v>0</v>
      </c>
      <c r="N208" s="275"/>
      <c r="X208" s="236"/>
      <c r="Y208" s="236"/>
      <c r="Z208" s="236"/>
      <c r="AA208" s="237"/>
    </row>
    <row r="209" spans="1:27" s="238" customFormat="1" ht="18.75" customHeight="1">
      <c r="A209" s="262">
        <f t="shared" si="17"/>
        <v>0</v>
      </c>
      <c r="B209" s="263">
        <f t="shared" si="15"/>
        <v>0</v>
      </c>
      <c r="C209" s="264">
        <f>IF(($P$9-SUM($C$9:C208))&gt;0,$AA$9,0)</f>
        <v>0</v>
      </c>
      <c r="D209" s="265">
        <f>IF(($P$10-SUM($D$9:D208))&gt;0,$AA$10,0)</f>
        <v>0</v>
      </c>
      <c r="E209" s="266">
        <f>ROUND(((P$9-SUM(C$9:C208))*G$2/100)/12,0)+ROUND(((P$10-SUM(D$9:D208))*(G$2-P$15)/100)/12,0)</f>
        <v>0</v>
      </c>
      <c r="F209" s="267">
        <f t="shared" si="14"/>
        <v>0</v>
      </c>
      <c r="G209" s="1135"/>
      <c r="H209" s="1136"/>
      <c r="I209" s="268"/>
      <c r="J209" s="268"/>
      <c r="K209" s="268"/>
      <c r="L209" s="268"/>
      <c r="M209" s="269">
        <f t="shared" si="16"/>
        <v>0</v>
      </c>
      <c r="N209" s="275"/>
      <c r="X209" s="236"/>
      <c r="Y209" s="236"/>
      <c r="Z209" s="236"/>
      <c r="AA209" s="237"/>
    </row>
    <row r="210" spans="1:27" s="238" customFormat="1" ht="18.75" customHeight="1">
      <c r="A210" s="262">
        <f t="shared" si="17"/>
        <v>0</v>
      </c>
      <c r="B210" s="263">
        <f t="shared" si="15"/>
        <v>0</v>
      </c>
      <c r="C210" s="264">
        <f>IF(($P$9-SUM($C$9:C209))&gt;0,$AA$9,0)</f>
        <v>0</v>
      </c>
      <c r="D210" s="265">
        <f>IF(($P$10-SUM($D$9:D209))&gt;0,$AA$10,0)</f>
        <v>0</v>
      </c>
      <c r="E210" s="266">
        <f>ROUND(((P$9-SUM(C$9:C209))*G$2/100)/12,0)+ROUND(((P$10-SUM(D$9:D209))*(G$2-P$15)/100)/12,0)</f>
        <v>0</v>
      </c>
      <c r="F210" s="267">
        <f t="shared" si="14"/>
        <v>0</v>
      </c>
      <c r="G210" s="277" t="s">
        <v>278</v>
      </c>
      <c r="H210" s="313">
        <f>IF(P$13&gt;1,"未定",SUM(F201:F212))</f>
        <v>0</v>
      </c>
      <c r="I210" s="268"/>
      <c r="J210" s="268"/>
      <c r="K210" s="268"/>
      <c r="L210" s="268"/>
      <c r="M210" s="269">
        <f t="shared" si="16"/>
        <v>0</v>
      </c>
      <c r="N210" s="275"/>
      <c r="X210" s="236"/>
      <c r="Y210" s="236"/>
      <c r="Z210" s="236"/>
      <c r="AA210" s="237"/>
    </row>
    <row r="211" spans="1:27" s="238" customFormat="1" ht="18.75" customHeight="1">
      <c r="A211" s="262">
        <f t="shared" si="17"/>
        <v>0</v>
      </c>
      <c r="B211" s="263">
        <f t="shared" si="15"/>
        <v>0</v>
      </c>
      <c r="C211" s="264">
        <f>IF(($P$9-SUM($C$9:C210))&gt;0,$AA$9,0)</f>
        <v>0</v>
      </c>
      <c r="D211" s="265">
        <f>IF(($P$10-SUM($D$9:D210))&gt;0,$AA$10,0)</f>
        <v>0</v>
      </c>
      <c r="E211" s="266">
        <f>ROUND(((P$9-SUM(C$9:C210))*G$2/100)/12,0)+ROUND(((P$10-SUM(D$9:D210))*(G$2-P$15)/100)/12,0)</f>
        <v>0</v>
      </c>
      <c r="F211" s="267">
        <f t="shared" si="14"/>
        <v>0</v>
      </c>
      <c r="G211" s="279" t="s">
        <v>304</v>
      </c>
      <c r="H211" s="280">
        <f>SUM(B201:B212)</f>
        <v>0</v>
      </c>
      <c r="I211" s="268"/>
      <c r="J211" s="268"/>
      <c r="K211" s="268"/>
      <c r="L211" s="268"/>
      <c r="M211" s="269">
        <f t="shared" si="16"/>
        <v>0</v>
      </c>
      <c r="N211" s="275"/>
      <c r="X211" s="236"/>
      <c r="Y211" s="236"/>
      <c r="Z211" s="236"/>
      <c r="AA211" s="237"/>
    </row>
    <row r="212" spans="1:27" s="238" customFormat="1" ht="18.75" customHeight="1">
      <c r="A212" s="283">
        <f t="shared" si="17"/>
        <v>0</v>
      </c>
      <c r="B212" s="284">
        <f t="shared" si="15"/>
        <v>0</v>
      </c>
      <c r="C212" s="285">
        <f>IF(($P$9-SUM($C$9:C211))&gt;0,$AA$9,0)</f>
        <v>0</v>
      </c>
      <c r="D212" s="286">
        <f>IF(($P$10-SUM($D$9:D211))&gt;0,$AA$10,0)</f>
        <v>0</v>
      </c>
      <c r="E212" s="287">
        <f>ROUND(((P$9-SUM(C$9:C211))*G$2/100)/12,0)+ROUND(((P$10-SUM(D$9:D211))*(G$2-P$15)/100)/12,0)</f>
        <v>0</v>
      </c>
      <c r="F212" s="288">
        <f t="shared" si="14"/>
        <v>0</v>
      </c>
      <c r="G212" s="289" t="s">
        <v>311</v>
      </c>
      <c r="H212" s="290">
        <f>IF(P$13&gt;1,"未定",SUM(E201:E212))</f>
        <v>0</v>
      </c>
      <c r="I212" s="291"/>
      <c r="J212" s="291"/>
      <c r="K212" s="291"/>
      <c r="L212" s="291"/>
      <c r="M212" s="292">
        <f t="shared" si="16"/>
        <v>0</v>
      </c>
      <c r="N212" s="275"/>
      <c r="X212" s="236"/>
      <c r="Y212" s="236"/>
      <c r="Z212" s="236"/>
      <c r="AA212" s="237"/>
    </row>
    <row r="213" spans="1:27" s="238" customFormat="1" ht="18.75" customHeight="1">
      <c r="A213" s="250">
        <f t="shared" si="17"/>
        <v>0</v>
      </c>
      <c r="B213" s="251">
        <f t="shared" si="15"/>
        <v>0</v>
      </c>
      <c r="C213" s="252">
        <f>IF(($P$9-SUM($C$9:C212))&gt;0,$AA$9,0)</f>
        <v>0</v>
      </c>
      <c r="D213" s="253">
        <f>IF(($P$10-SUM($D$9:D212))&gt;0,$AA$10,0)</f>
        <v>0</v>
      </c>
      <c r="E213" s="298">
        <f>ROUND(((P$9-SUM(C$9:C212))*G$2/100)/12,0)+ROUND(((P$10-SUM(D$9:D212))*(G$2-P$15)/100)/12,0)</f>
        <v>0</v>
      </c>
      <c r="F213" s="255">
        <f t="shared" si="14"/>
        <v>0</v>
      </c>
      <c r="G213" s="1133" t="s">
        <v>336</v>
      </c>
      <c r="H213" s="1134"/>
      <c r="I213" s="256"/>
      <c r="J213" s="256"/>
      <c r="K213" s="256"/>
      <c r="L213" s="256"/>
      <c r="M213" s="258">
        <f t="shared" si="16"/>
        <v>0</v>
      </c>
      <c r="N213" s="275"/>
      <c r="X213" s="236"/>
      <c r="Y213" s="236"/>
      <c r="Z213" s="236"/>
      <c r="AA213" s="237"/>
    </row>
    <row r="214" spans="1:27" s="238" customFormat="1" ht="18.75" customHeight="1">
      <c r="A214" s="262">
        <f t="shared" si="17"/>
        <v>0</v>
      </c>
      <c r="B214" s="263">
        <f t="shared" si="15"/>
        <v>0</v>
      </c>
      <c r="C214" s="264">
        <f>IF(($P$9-SUM($C$9:C213))&gt;0,$AA$9,0)</f>
        <v>0</v>
      </c>
      <c r="D214" s="265">
        <f>IF(($P$10-SUM($D$9:D213))&gt;0,$AA$10,0)</f>
        <v>0</v>
      </c>
      <c r="E214" s="266">
        <f>ROUND(((P$9-SUM(C$9:C213))*G$2/100)/12,0)+ROUND(((P$10-SUM(D$9:D213))*(G$2-P$15)/100)/12,0)</f>
        <v>0</v>
      </c>
      <c r="F214" s="267">
        <f t="shared" si="14"/>
        <v>0</v>
      </c>
      <c r="G214" s="1135"/>
      <c r="H214" s="1136"/>
      <c r="I214" s="268"/>
      <c r="J214" s="268"/>
      <c r="K214" s="268"/>
      <c r="L214" s="268"/>
      <c r="M214" s="269">
        <f t="shared" si="16"/>
        <v>0</v>
      </c>
      <c r="N214" s="275"/>
      <c r="X214" s="236"/>
      <c r="Y214" s="236"/>
      <c r="Z214" s="236"/>
      <c r="AA214" s="237"/>
    </row>
    <row r="215" spans="1:27" s="238" customFormat="1" ht="18.75" customHeight="1">
      <c r="A215" s="262">
        <f t="shared" si="17"/>
        <v>0</v>
      </c>
      <c r="B215" s="263">
        <f t="shared" si="15"/>
        <v>0</v>
      </c>
      <c r="C215" s="264">
        <f>IF(($P$9-SUM($C$9:C214))&gt;0,$AA$9,0)</f>
        <v>0</v>
      </c>
      <c r="D215" s="265">
        <f>IF(($P$10-SUM($D$9:D214))&gt;0,$AA$10,0)</f>
        <v>0</v>
      </c>
      <c r="E215" s="266">
        <f>ROUND(((P$9-SUM(C$9:C214))*G$2/100)/12,0)+ROUND(((P$10-SUM(D$9:D214))*(G$2-P$15)/100)/12,0)</f>
        <v>0</v>
      </c>
      <c r="F215" s="267">
        <f t="shared" si="14"/>
        <v>0</v>
      </c>
      <c r="G215" s="1135"/>
      <c r="H215" s="1136"/>
      <c r="I215" s="268"/>
      <c r="J215" s="268"/>
      <c r="K215" s="268"/>
      <c r="L215" s="268"/>
      <c r="M215" s="269">
        <f t="shared" si="16"/>
        <v>0</v>
      </c>
      <c r="N215" s="275"/>
      <c r="X215" s="236"/>
      <c r="Y215" s="236"/>
      <c r="Z215" s="236"/>
      <c r="AA215" s="237"/>
    </row>
    <row r="216" spans="1:27" s="238" customFormat="1" ht="18.75" customHeight="1">
      <c r="A216" s="262">
        <f t="shared" si="17"/>
        <v>0</v>
      </c>
      <c r="B216" s="263">
        <f t="shared" si="15"/>
        <v>0</v>
      </c>
      <c r="C216" s="264">
        <f>IF(($P$9-SUM($C$9:C215))&gt;0,$AA$9,0)</f>
        <v>0</v>
      </c>
      <c r="D216" s="265">
        <f>IF(($P$10-SUM($D$9:D215))&gt;0,$AA$10,0)</f>
        <v>0</v>
      </c>
      <c r="E216" s="266">
        <f>ROUND(((P$9-SUM(C$9:C215))*G$2/100)/12,0)+ROUND(((P$10-SUM(D$9:D215))*(G$2-P$15)/100)/12,0)</f>
        <v>0</v>
      </c>
      <c r="F216" s="267">
        <f t="shared" si="14"/>
        <v>0</v>
      </c>
      <c r="G216" s="1135"/>
      <c r="H216" s="1136"/>
      <c r="I216" s="268"/>
      <c r="J216" s="268"/>
      <c r="K216" s="268"/>
      <c r="L216" s="268"/>
      <c r="M216" s="269">
        <f t="shared" si="16"/>
        <v>0</v>
      </c>
      <c r="N216" s="275"/>
      <c r="X216" s="236"/>
      <c r="Y216" s="236"/>
      <c r="Z216" s="236"/>
      <c r="AA216" s="237"/>
    </row>
    <row r="217" spans="1:27" s="238" customFormat="1" ht="18.75" customHeight="1">
      <c r="A217" s="262">
        <f t="shared" si="17"/>
        <v>0</v>
      </c>
      <c r="B217" s="263">
        <f t="shared" si="15"/>
        <v>0</v>
      </c>
      <c r="C217" s="264">
        <f>IF(($P$9-SUM($C$9:C216))&gt;0,$AA$9,0)</f>
        <v>0</v>
      </c>
      <c r="D217" s="265">
        <f>IF(($P$10-SUM($D$9:D216))&gt;0,$AA$10,0)</f>
        <v>0</v>
      </c>
      <c r="E217" s="266">
        <f>ROUND(((P$9-SUM(C$9:C216))*G$2/100)/12,0)+ROUND(((P$10-SUM(D$9:D216))*(G$2-P$15)/100)/12,0)</f>
        <v>0</v>
      </c>
      <c r="F217" s="267">
        <f t="shared" si="14"/>
        <v>0</v>
      </c>
      <c r="G217" s="1135"/>
      <c r="H217" s="1136"/>
      <c r="I217" s="268"/>
      <c r="J217" s="268"/>
      <c r="K217" s="268"/>
      <c r="L217" s="268"/>
      <c r="M217" s="269">
        <f t="shared" si="16"/>
        <v>0</v>
      </c>
      <c r="N217" s="275"/>
      <c r="X217" s="236"/>
      <c r="Y217" s="236"/>
      <c r="Z217" s="236"/>
      <c r="AA217" s="237"/>
    </row>
    <row r="218" spans="1:27" s="238" customFormat="1" ht="18.75" customHeight="1">
      <c r="A218" s="262">
        <f t="shared" si="17"/>
        <v>0</v>
      </c>
      <c r="B218" s="263">
        <f t="shared" si="15"/>
        <v>0</v>
      </c>
      <c r="C218" s="264">
        <f>IF(($P$9-SUM($C$9:C217))&gt;0,$AA$9,0)</f>
        <v>0</v>
      </c>
      <c r="D218" s="265">
        <f>IF(($P$10-SUM($D$9:D217))&gt;0,$AA$10,0)</f>
        <v>0</v>
      </c>
      <c r="E218" s="266">
        <f>ROUND(((P$9-SUM(C$9:C217))*G$2/100)/12,0)+ROUND(((P$10-SUM(D$9:D217))*(G$2-P$15)/100)/12,0)</f>
        <v>0</v>
      </c>
      <c r="F218" s="267">
        <f t="shared" si="14"/>
        <v>0</v>
      </c>
      <c r="G218" s="1135"/>
      <c r="H218" s="1136"/>
      <c r="I218" s="268"/>
      <c r="J218" s="268"/>
      <c r="K218" s="268"/>
      <c r="L218" s="268"/>
      <c r="M218" s="269">
        <f t="shared" si="16"/>
        <v>0</v>
      </c>
      <c r="N218" s="275"/>
      <c r="X218" s="236"/>
      <c r="Y218" s="236"/>
      <c r="Z218" s="236"/>
      <c r="AA218" s="237"/>
    </row>
    <row r="219" spans="1:27" s="238" customFormat="1" ht="18.75" customHeight="1">
      <c r="A219" s="262">
        <f t="shared" si="17"/>
        <v>0</v>
      </c>
      <c r="B219" s="263">
        <f t="shared" si="15"/>
        <v>0</v>
      </c>
      <c r="C219" s="264">
        <f>IF(($P$9-SUM($C$9:C218))&gt;0,$AA$9,0)</f>
        <v>0</v>
      </c>
      <c r="D219" s="265">
        <f>IF(($P$10-SUM($D$9:D218))&gt;0,$AA$10,0)</f>
        <v>0</v>
      </c>
      <c r="E219" s="266">
        <f>ROUND(((P$9-SUM(C$9:C218))*G$2/100)/12,0)+ROUND(((P$10-SUM(D$9:D218))*(G$2-P$15)/100)/12,0)</f>
        <v>0</v>
      </c>
      <c r="F219" s="267">
        <f t="shared" si="14"/>
        <v>0</v>
      </c>
      <c r="G219" s="1135"/>
      <c r="H219" s="1136"/>
      <c r="I219" s="268"/>
      <c r="J219" s="268"/>
      <c r="K219" s="268"/>
      <c r="L219" s="268"/>
      <c r="M219" s="269">
        <f t="shared" si="16"/>
        <v>0</v>
      </c>
      <c r="N219" s="275"/>
      <c r="X219" s="236"/>
      <c r="Y219" s="236"/>
      <c r="Z219" s="236"/>
      <c r="AA219" s="237"/>
    </row>
    <row r="220" spans="1:27" s="238" customFormat="1" ht="18.75" customHeight="1">
      <c r="A220" s="262">
        <f t="shared" si="17"/>
        <v>0</v>
      </c>
      <c r="B220" s="263">
        <f t="shared" si="15"/>
        <v>0</v>
      </c>
      <c r="C220" s="264">
        <f>IF(($P$9-SUM($C$9:C219))&gt;0,$AA$9,0)</f>
        <v>0</v>
      </c>
      <c r="D220" s="265">
        <f>IF(($P$10-SUM($D$9:D219))&gt;0,$AA$10,0)</f>
        <v>0</v>
      </c>
      <c r="E220" s="266">
        <f>ROUND(((P$9-SUM(C$9:C219))*G$2/100)/12,0)+ROUND(((P$10-SUM(D$9:D219))*(G$2-P$15)/100)/12,0)</f>
        <v>0</v>
      </c>
      <c r="F220" s="267">
        <f t="shared" si="14"/>
        <v>0</v>
      </c>
      <c r="G220" s="1135"/>
      <c r="H220" s="1136"/>
      <c r="I220" s="268"/>
      <c r="J220" s="268"/>
      <c r="K220" s="268"/>
      <c r="L220" s="268"/>
      <c r="M220" s="269">
        <f t="shared" si="16"/>
        <v>0</v>
      </c>
      <c r="N220" s="275"/>
      <c r="X220" s="236"/>
      <c r="Y220" s="236"/>
      <c r="Z220" s="236"/>
      <c r="AA220" s="237"/>
    </row>
    <row r="221" spans="1:27" s="238" customFormat="1" ht="18.75" customHeight="1">
      <c r="A221" s="262">
        <f t="shared" si="17"/>
        <v>0</v>
      </c>
      <c r="B221" s="263">
        <f t="shared" si="15"/>
        <v>0</v>
      </c>
      <c r="C221" s="264">
        <f>IF(($P$9-SUM($C$9:C220))&gt;0,$AA$9,0)</f>
        <v>0</v>
      </c>
      <c r="D221" s="265">
        <f>IF(($P$10-SUM($D$9:D220))&gt;0,$AA$10,0)</f>
        <v>0</v>
      </c>
      <c r="E221" s="266">
        <f>ROUND(((P$9-SUM(C$9:C220))*G$2/100)/12,0)+ROUND(((P$10-SUM(D$9:D220))*(G$2-P$15)/100)/12,0)</f>
        <v>0</v>
      </c>
      <c r="F221" s="267">
        <f t="shared" si="14"/>
        <v>0</v>
      </c>
      <c r="G221" s="1135"/>
      <c r="H221" s="1136"/>
      <c r="I221" s="268"/>
      <c r="J221" s="268"/>
      <c r="K221" s="268"/>
      <c r="L221" s="268"/>
      <c r="M221" s="269">
        <f t="shared" si="16"/>
        <v>0</v>
      </c>
      <c r="N221" s="275"/>
      <c r="X221" s="236"/>
      <c r="Y221" s="236"/>
      <c r="Z221" s="236"/>
      <c r="AA221" s="237"/>
    </row>
    <row r="222" spans="1:27" s="238" customFormat="1" ht="18.75" customHeight="1">
      <c r="A222" s="262">
        <f t="shared" si="17"/>
        <v>0</v>
      </c>
      <c r="B222" s="263">
        <f t="shared" si="15"/>
        <v>0</v>
      </c>
      <c r="C222" s="264">
        <f>IF(($P$9-SUM($C$9:C221))&gt;0,$AA$9,0)</f>
        <v>0</v>
      </c>
      <c r="D222" s="265">
        <f>IF(($P$10-SUM($D$9:D221))&gt;0,$AA$10,0)</f>
        <v>0</v>
      </c>
      <c r="E222" s="266">
        <f>ROUND(((P$9-SUM(C$9:C221))*G$2/100)/12,0)+ROUND(((P$10-SUM(D$9:D221))*(G$2-P$15)/100)/12,0)</f>
        <v>0</v>
      </c>
      <c r="F222" s="267">
        <f t="shared" si="14"/>
        <v>0</v>
      </c>
      <c r="G222" s="277" t="s">
        <v>278</v>
      </c>
      <c r="H222" s="313">
        <f>IF(P$13&gt;1,"未定",SUM(F213:F224))</f>
        <v>0</v>
      </c>
      <c r="I222" s="268"/>
      <c r="J222" s="268"/>
      <c r="K222" s="268"/>
      <c r="L222" s="268"/>
      <c r="M222" s="269">
        <f t="shared" si="16"/>
        <v>0</v>
      </c>
      <c r="N222" s="275"/>
      <c r="X222" s="236"/>
      <c r="Y222" s="236"/>
      <c r="Z222" s="236"/>
      <c r="AA222" s="237"/>
    </row>
    <row r="223" spans="1:27" s="238" customFormat="1" ht="18.75" customHeight="1">
      <c r="A223" s="262">
        <f t="shared" si="17"/>
        <v>0</v>
      </c>
      <c r="B223" s="263">
        <f t="shared" si="15"/>
        <v>0</v>
      </c>
      <c r="C223" s="264">
        <f>IF(($P$9-SUM($C$9:C222))&gt;0,$AA$9,0)</f>
        <v>0</v>
      </c>
      <c r="D223" s="265">
        <f>IF(($P$10-SUM($D$9:D222))&gt;0,$AA$10,0)</f>
        <v>0</v>
      </c>
      <c r="E223" s="266">
        <f>ROUND(((P$9-SUM(C$9:C222))*G$2/100)/12,0)+ROUND(((P$10-SUM(D$9:D222))*(G$2-P$15)/100)/12,0)</f>
        <v>0</v>
      </c>
      <c r="F223" s="267">
        <f t="shared" si="14"/>
        <v>0</v>
      </c>
      <c r="G223" s="279" t="s">
        <v>304</v>
      </c>
      <c r="H223" s="280">
        <f>SUM(B213:B224)</f>
        <v>0</v>
      </c>
      <c r="I223" s="268"/>
      <c r="J223" s="268"/>
      <c r="K223" s="268"/>
      <c r="L223" s="268"/>
      <c r="M223" s="269">
        <f t="shared" si="16"/>
        <v>0</v>
      </c>
      <c r="N223" s="275"/>
      <c r="X223" s="236"/>
      <c r="Y223" s="236"/>
      <c r="Z223" s="236"/>
      <c r="AA223" s="237"/>
    </row>
    <row r="224" spans="1:27" s="238" customFormat="1" ht="18.75" customHeight="1">
      <c r="A224" s="283">
        <f t="shared" si="17"/>
        <v>0</v>
      </c>
      <c r="B224" s="284">
        <f t="shared" si="15"/>
        <v>0</v>
      </c>
      <c r="C224" s="285">
        <f>IF(($P$9-SUM($C$9:C223))&gt;0,$AA$9,0)</f>
        <v>0</v>
      </c>
      <c r="D224" s="286">
        <f>IF(($P$10-SUM($D$9:D223))&gt;0,$AA$10,0)</f>
        <v>0</v>
      </c>
      <c r="E224" s="287">
        <f>ROUND(((P$9-SUM(C$9:C223))*G$2/100)/12,0)+ROUND(((P$10-SUM(D$9:D223))*(G$2-P$15)/100)/12,0)</f>
        <v>0</v>
      </c>
      <c r="F224" s="288">
        <f t="shared" si="14"/>
        <v>0</v>
      </c>
      <c r="G224" s="289" t="s">
        <v>311</v>
      </c>
      <c r="H224" s="290">
        <f>IF(P$13&gt;1,"未定",SUM(E213:E224))</f>
        <v>0</v>
      </c>
      <c r="I224" s="291"/>
      <c r="J224" s="291"/>
      <c r="K224" s="291"/>
      <c r="L224" s="291"/>
      <c r="M224" s="292">
        <f t="shared" si="16"/>
        <v>0</v>
      </c>
      <c r="N224" s="275"/>
      <c r="X224" s="236"/>
      <c r="Y224" s="236"/>
      <c r="Z224" s="236"/>
      <c r="AA224" s="237"/>
    </row>
    <row r="225" spans="1:27" s="238" customFormat="1" ht="18.75" customHeight="1">
      <c r="A225" s="250">
        <f t="shared" si="17"/>
        <v>0</v>
      </c>
      <c r="B225" s="251">
        <f t="shared" si="15"/>
        <v>0</v>
      </c>
      <c r="C225" s="252">
        <f>IF(($P$9-SUM($C$9:C224))&gt;0,$AA$9,0)</f>
        <v>0</v>
      </c>
      <c r="D225" s="253">
        <f>IF(($P$10-SUM($D$9:D224))&gt;0,$AA$10,0)</f>
        <v>0</v>
      </c>
      <c r="E225" s="298">
        <f>ROUND(((P$9-SUM(C$9:C224))*G$2/100)/12,0)+ROUND(((P$10-SUM(D$9:D224))*(G$2-P$15)/100)/12,0)</f>
        <v>0</v>
      </c>
      <c r="F225" s="255">
        <f t="shared" si="14"/>
        <v>0</v>
      </c>
      <c r="G225" s="1133" t="s">
        <v>337</v>
      </c>
      <c r="H225" s="1134"/>
      <c r="I225" s="256"/>
      <c r="J225" s="256"/>
      <c r="K225" s="256"/>
      <c r="L225" s="256"/>
      <c r="M225" s="258">
        <f t="shared" si="16"/>
        <v>0</v>
      </c>
      <c r="N225" s="275"/>
      <c r="X225" s="236"/>
      <c r="Y225" s="236"/>
      <c r="Z225" s="236"/>
      <c r="AA225" s="237"/>
    </row>
    <row r="226" spans="1:27" s="238" customFormat="1" ht="18.75" customHeight="1">
      <c r="A226" s="262">
        <f t="shared" si="17"/>
        <v>0</v>
      </c>
      <c r="B226" s="263">
        <f t="shared" si="15"/>
        <v>0</v>
      </c>
      <c r="C226" s="264">
        <f>IF(($P$9-SUM($C$9:C225))&gt;0,$AA$9,0)</f>
        <v>0</v>
      </c>
      <c r="D226" s="265">
        <f>IF(($P$10-SUM($D$9:D225))&gt;0,$AA$10,0)</f>
        <v>0</v>
      </c>
      <c r="E226" s="266">
        <f>ROUND(((P$9-SUM(C$9:C225))*G$2/100)/12,0)+ROUND(((P$10-SUM(D$9:D225))*(G$2-P$15)/100)/12,0)</f>
        <v>0</v>
      </c>
      <c r="F226" s="267">
        <f t="shared" si="14"/>
        <v>0</v>
      </c>
      <c r="G226" s="1135"/>
      <c r="H226" s="1136"/>
      <c r="I226" s="268"/>
      <c r="J226" s="268"/>
      <c r="K226" s="268"/>
      <c r="L226" s="268"/>
      <c r="M226" s="269">
        <f t="shared" si="16"/>
        <v>0</v>
      </c>
      <c r="N226" s="275"/>
      <c r="X226" s="236"/>
      <c r="Y226" s="236"/>
      <c r="Z226" s="236"/>
      <c r="AA226" s="237"/>
    </row>
    <row r="227" spans="1:27" s="238" customFormat="1" ht="18.75" customHeight="1">
      <c r="A227" s="262">
        <f t="shared" si="17"/>
        <v>0</v>
      </c>
      <c r="B227" s="263">
        <f t="shared" si="15"/>
        <v>0</v>
      </c>
      <c r="C227" s="264">
        <f>IF(($P$9-SUM($C$9:C226))&gt;0,$AA$9,0)</f>
        <v>0</v>
      </c>
      <c r="D227" s="265">
        <f>IF(($P$10-SUM($D$9:D226))&gt;0,$AA$10,0)</f>
        <v>0</v>
      </c>
      <c r="E227" s="266">
        <f>ROUND(((P$9-SUM(C$9:C226))*G$2/100)/12,0)+ROUND(((P$10-SUM(D$9:D226))*(G$2-P$15)/100)/12,0)</f>
        <v>0</v>
      </c>
      <c r="F227" s="267">
        <f t="shared" si="14"/>
        <v>0</v>
      </c>
      <c r="G227" s="1135"/>
      <c r="H227" s="1136"/>
      <c r="I227" s="268"/>
      <c r="J227" s="268"/>
      <c r="K227" s="268"/>
      <c r="L227" s="268"/>
      <c r="M227" s="269">
        <f t="shared" si="16"/>
        <v>0</v>
      </c>
      <c r="N227" s="275"/>
      <c r="X227" s="236"/>
      <c r="Y227" s="236"/>
      <c r="Z227" s="236"/>
      <c r="AA227" s="237"/>
    </row>
    <row r="228" spans="1:27" s="238" customFormat="1" ht="18.75" customHeight="1">
      <c r="A228" s="262">
        <f t="shared" si="17"/>
        <v>0</v>
      </c>
      <c r="B228" s="263">
        <f t="shared" si="15"/>
        <v>0</v>
      </c>
      <c r="C228" s="264">
        <f>IF(($P$9-SUM($C$9:C227))&gt;0,$AA$9,0)</f>
        <v>0</v>
      </c>
      <c r="D228" s="265">
        <f>IF(($P$10-SUM($D$9:D227))&gt;0,$AA$10,0)</f>
        <v>0</v>
      </c>
      <c r="E228" s="266">
        <f>ROUND(((P$9-SUM(C$9:C227))*G$2/100)/12,0)+ROUND(((P$10-SUM(D$9:D227))*(G$2-P$15)/100)/12,0)</f>
        <v>0</v>
      </c>
      <c r="F228" s="267">
        <f t="shared" si="14"/>
        <v>0</v>
      </c>
      <c r="G228" s="1135"/>
      <c r="H228" s="1136"/>
      <c r="I228" s="268"/>
      <c r="J228" s="268"/>
      <c r="K228" s="268"/>
      <c r="L228" s="268"/>
      <c r="M228" s="269">
        <f t="shared" si="16"/>
        <v>0</v>
      </c>
      <c r="N228" s="275"/>
      <c r="X228" s="236"/>
      <c r="Y228" s="236"/>
      <c r="Z228" s="236"/>
      <c r="AA228" s="237"/>
    </row>
    <row r="229" spans="1:27" s="238" customFormat="1" ht="18.75" customHeight="1">
      <c r="A229" s="262">
        <f t="shared" si="17"/>
        <v>0</v>
      </c>
      <c r="B229" s="263">
        <f t="shared" si="15"/>
        <v>0</v>
      </c>
      <c r="C229" s="264">
        <f>IF(($P$9-SUM($C$9:C228))&gt;0,$AA$9,0)</f>
        <v>0</v>
      </c>
      <c r="D229" s="265">
        <f>IF(($P$10-SUM($D$9:D228))&gt;0,$AA$10,0)</f>
        <v>0</v>
      </c>
      <c r="E229" s="266">
        <f>ROUND(((P$9-SUM(C$9:C228))*G$2/100)/12,0)+ROUND(((P$10-SUM(D$9:D228))*(G$2-P$15)/100)/12,0)</f>
        <v>0</v>
      </c>
      <c r="F229" s="267">
        <f t="shared" si="14"/>
        <v>0</v>
      </c>
      <c r="G229" s="1135"/>
      <c r="H229" s="1136"/>
      <c r="I229" s="268"/>
      <c r="J229" s="268"/>
      <c r="K229" s="268"/>
      <c r="L229" s="268"/>
      <c r="M229" s="269">
        <f t="shared" si="16"/>
        <v>0</v>
      </c>
      <c r="N229" s="275"/>
      <c r="X229" s="236"/>
      <c r="Y229" s="236"/>
      <c r="Z229" s="236"/>
      <c r="AA229" s="237"/>
    </row>
    <row r="230" spans="1:27" s="238" customFormat="1" ht="18.75" customHeight="1">
      <c r="A230" s="262">
        <f t="shared" si="17"/>
        <v>0</v>
      </c>
      <c r="B230" s="263">
        <f t="shared" si="15"/>
        <v>0</v>
      </c>
      <c r="C230" s="264">
        <f>IF(($P$9-SUM($C$9:C229))&gt;0,$AA$9,0)</f>
        <v>0</v>
      </c>
      <c r="D230" s="265">
        <f>IF(($P$10-SUM($D$9:D229))&gt;0,$AA$10,0)</f>
        <v>0</v>
      </c>
      <c r="E230" s="266">
        <f>ROUND(((P$9-SUM(C$9:C229))*G$2/100)/12,0)+ROUND(((P$10-SUM(D$9:D229))*(G$2-P$15)/100)/12,0)</f>
        <v>0</v>
      </c>
      <c r="F230" s="267">
        <f t="shared" si="14"/>
        <v>0</v>
      </c>
      <c r="G230" s="1135"/>
      <c r="H230" s="1136"/>
      <c r="I230" s="268"/>
      <c r="J230" s="268"/>
      <c r="K230" s="268"/>
      <c r="L230" s="268"/>
      <c r="M230" s="269">
        <f t="shared" si="16"/>
        <v>0</v>
      </c>
      <c r="N230" s="275"/>
      <c r="X230" s="236"/>
      <c r="Y230" s="236"/>
      <c r="Z230" s="236"/>
      <c r="AA230" s="237"/>
    </row>
    <row r="231" spans="1:27" s="238" customFormat="1" ht="18.75" customHeight="1">
      <c r="A231" s="262">
        <f t="shared" si="17"/>
        <v>0</v>
      </c>
      <c r="B231" s="263">
        <f t="shared" si="15"/>
        <v>0</v>
      </c>
      <c r="C231" s="264">
        <f>IF(($P$9-SUM($C$9:C230))&gt;0,$AA$9,0)</f>
        <v>0</v>
      </c>
      <c r="D231" s="265">
        <f>IF(($P$10-SUM($D$9:D230))&gt;0,$AA$10,0)</f>
        <v>0</v>
      </c>
      <c r="E231" s="266">
        <f>ROUND(((P$9-SUM(C$9:C230))*G$2/100)/12,0)+ROUND(((P$10-SUM(D$9:D230))*(G$2-P$15)/100)/12,0)</f>
        <v>0</v>
      </c>
      <c r="F231" s="267">
        <f t="shared" si="14"/>
        <v>0</v>
      </c>
      <c r="G231" s="1135"/>
      <c r="H231" s="1136"/>
      <c r="I231" s="268"/>
      <c r="J231" s="268"/>
      <c r="K231" s="268"/>
      <c r="L231" s="268"/>
      <c r="M231" s="269">
        <f t="shared" si="16"/>
        <v>0</v>
      </c>
      <c r="N231" s="275"/>
      <c r="X231" s="236"/>
      <c r="Y231" s="236"/>
      <c r="Z231" s="236"/>
      <c r="AA231" s="237"/>
    </row>
    <row r="232" spans="1:27" s="238" customFormat="1" ht="18.75" customHeight="1">
      <c r="A232" s="262">
        <f t="shared" si="17"/>
        <v>0</v>
      </c>
      <c r="B232" s="263">
        <f t="shared" si="15"/>
        <v>0</v>
      </c>
      <c r="C232" s="264">
        <f>IF(($P$9-SUM($C$9:C231))&gt;0,$AA$9,0)</f>
        <v>0</v>
      </c>
      <c r="D232" s="265">
        <f>IF(($P$10-SUM($D$9:D231))&gt;0,$AA$10,0)</f>
        <v>0</v>
      </c>
      <c r="E232" s="266">
        <f>ROUND(((P$9-SUM(C$9:C231))*G$2/100)/12,0)+ROUND(((P$10-SUM(D$9:D231))*(G$2-P$15)/100)/12,0)</f>
        <v>0</v>
      </c>
      <c r="F232" s="267">
        <f t="shared" si="14"/>
        <v>0</v>
      </c>
      <c r="G232" s="1135"/>
      <c r="H232" s="1136"/>
      <c r="I232" s="268"/>
      <c r="J232" s="268"/>
      <c r="K232" s="268"/>
      <c r="L232" s="268"/>
      <c r="M232" s="269">
        <f t="shared" si="16"/>
        <v>0</v>
      </c>
      <c r="N232" s="275"/>
      <c r="X232" s="236"/>
      <c r="Y232" s="236"/>
      <c r="Z232" s="236"/>
      <c r="AA232" s="237"/>
    </row>
    <row r="233" spans="1:27" s="238" customFormat="1" ht="18.75" customHeight="1">
      <c r="A233" s="262">
        <f t="shared" si="17"/>
        <v>0</v>
      </c>
      <c r="B233" s="263">
        <f t="shared" si="15"/>
        <v>0</v>
      </c>
      <c r="C233" s="264">
        <f>IF(($P$9-SUM($C$9:C232))&gt;0,$AA$9,0)</f>
        <v>0</v>
      </c>
      <c r="D233" s="265">
        <f>IF(($P$10-SUM($D$9:D232))&gt;0,$AA$10,0)</f>
        <v>0</v>
      </c>
      <c r="E233" s="266">
        <f>ROUND(((P$9-SUM(C$9:C232))*G$2/100)/12,0)+ROUND(((P$10-SUM(D$9:D232))*(G$2-P$15)/100)/12,0)</f>
        <v>0</v>
      </c>
      <c r="F233" s="267">
        <f t="shared" si="14"/>
        <v>0</v>
      </c>
      <c r="G233" s="1135"/>
      <c r="H233" s="1136"/>
      <c r="I233" s="268"/>
      <c r="J233" s="268"/>
      <c r="K233" s="268"/>
      <c r="L233" s="268"/>
      <c r="M233" s="269">
        <f t="shared" si="16"/>
        <v>0</v>
      </c>
      <c r="N233" s="275"/>
      <c r="X233" s="236"/>
      <c r="Y233" s="236"/>
      <c r="Z233" s="236"/>
      <c r="AA233" s="237"/>
    </row>
    <row r="234" spans="1:27" s="238" customFormat="1" ht="18.75" customHeight="1">
      <c r="A234" s="262">
        <f t="shared" si="17"/>
        <v>0</v>
      </c>
      <c r="B234" s="263">
        <f t="shared" si="15"/>
        <v>0</v>
      </c>
      <c r="C234" s="264">
        <f>IF(($P$9-SUM($C$9:C233))&gt;0,$AA$9,0)</f>
        <v>0</v>
      </c>
      <c r="D234" s="265">
        <f>IF(($P$10-SUM($D$9:D233))&gt;0,$AA$10,0)</f>
        <v>0</v>
      </c>
      <c r="E234" s="266">
        <f>ROUND(((P$9-SUM(C$9:C233))*G$2/100)/12,0)+ROUND(((P$10-SUM(D$9:D233))*(G$2-P$15)/100)/12,0)</f>
        <v>0</v>
      </c>
      <c r="F234" s="267">
        <f t="shared" si="14"/>
        <v>0</v>
      </c>
      <c r="G234" s="277" t="s">
        <v>278</v>
      </c>
      <c r="H234" s="313">
        <f>IF(P$13&gt;1,"未定",SUM(F225:F236))</f>
        <v>0</v>
      </c>
      <c r="I234" s="268"/>
      <c r="J234" s="268"/>
      <c r="K234" s="268"/>
      <c r="L234" s="268"/>
      <c r="M234" s="269">
        <f t="shared" si="16"/>
        <v>0</v>
      </c>
      <c r="N234" s="275"/>
      <c r="X234" s="236"/>
      <c r="Y234" s="236"/>
      <c r="Z234" s="236"/>
      <c r="AA234" s="237"/>
    </row>
    <row r="235" spans="1:27" s="238" customFormat="1" ht="18.75" customHeight="1">
      <c r="A235" s="262">
        <f t="shared" si="17"/>
        <v>0</v>
      </c>
      <c r="B235" s="263">
        <f t="shared" si="15"/>
        <v>0</v>
      </c>
      <c r="C235" s="264">
        <f>IF(($P$9-SUM($C$9:C234))&gt;0,$AA$9,0)</f>
        <v>0</v>
      </c>
      <c r="D235" s="265">
        <f>IF(($P$10-SUM($D$9:D234))&gt;0,$AA$10,0)</f>
        <v>0</v>
      </c>
      <c r="E235" s="266">
        <f>ROUND(((P$9-SUM(C$9:C234))*G$2/100)/12,0)+ROUND(((P$10-SUM(D$9:D234))*(G$2-P$15)/100)/12,0)</f>
        <v>0</v>
      </c>
      <c r="F235" s="267">
        <f t="shared" si="14"/>
        <v>0</v>
      </c>
      <c r="G235" s="279" t="s">
        <v>304</v>
      </c>
      <c r="H235" s="280">
        <f>SUM(B225:B236)</f>
        <v>0</v>
      </c>
      <c r="I235" s="268"/>
      <c r="J235" s="268"/>
      <c r="K235" s="268"/>
      <c r="L235" s="268"/>
      <c r="M235" s="269">
        <f t="shared" si="16"/>
        <v>0</v>
      </c>
      <c r="N235" s="275"/>
      <c r="X235" s="236"/>
      <c r="Y235" s="236"/>
      <c r="Z235" s="236"/>
      <c r="AA235" s="237"/>
    </row>
    <row r="236" spans="1:27" s="238" customFormat="1" ht="18.75" customHeight="1">
      <c r="A236" s="283">
        <f t="shared" si="17"/>
        <v>0</v>
      </c>
      <c r="B236" s="284">
        <f t="shared" si="15"/>
        <v>0</v>
      </c>
      <c r="C236" s="285">
        <f>IF(($P$9-SUM($C$9:C235))&gt;0,$AA$9,0)</f>
        <v>0</v>
      </c>
      <c r="D236" s="286">
        <f>IF(($P$10-SUM($D$9:D235))&gt;0,$AA$10,0)</f>
        <v>0</v>
      </c>
      <c r="E236" s="287">
        <f>ROUND(((P$9-SUM(C$9:C235))*G$2/100)/12,0)+ROUND(((P$10-SUM(D$9:D235))*(G$2-P$15)/100)/12,0)</f>
        <v>0</v>
      </c>
      <c r="F236" s="288">
        <f t="shared" si="14"/>
        <v>0</v>
      </c>
      <c r="G236" s="289" t="s">
        <v>311</v>
      </c>
      <c r="H236" s="290">
        <f>IF(P$13&gt;1,"未定",SUM(E225:E236))</f>
        <v>0</v>
      </c>
      <c r="I236" s="291"/>
      <c r="J236" s="291"/>
      <c r="K236" s="291"/>
      <c r="L236" s="291"/>
      <c r="M236" s="292">
        <f t="shared" si="16"/>
        <v>0</v>
      </c>
      <c r="N236" s="275"/>
      <c r="X236" s="236"/>
      <c r="Y236" s="236"/>
      <c r="Z236" s="236"/>
      <c r="AA236" s="237"/>
    </row>
    <row r="237" spans="1:27" s="238" customFormat="1" ht="18.75" customHeight="1">
      <c r="A237" s="250">
        <f t="shared" si="17"/>
        <v>0</v>
      </c>
      <c r="B237" s="251">
        <f t="shared" si="15"/>
        <v>0</v>
      </c>
      <c r="C237" s="252">
        <f>IF(($P$9-SUM($C$9:C236))&gt;0,$AA$9,0)</f>
        <v>0</v>
      </c>
      <c r="D237" s="253">
        <f>IF(($P$10-SUM($D$9:D236))&gt;0,$AA$10,0)</f>
        <v>0</v>
      </c>
      <c r="E237" s="298">
        <f>ROUND(((P$9-SUM(C$9:C236))*G$2/100)/12,0)+ROUND(((P$10-SUM(D$9:D236))*(G$2-P$15)/100)/12,0)</f>
        <v>0</v>
      </c>
      <c r="F237" s="255">
        <f t="shared" si="14"/>
        <v>0</v>
      </c>
      <c r="G237" s="1133" t="s">
        <v>338</v>
      </c>
      <c r="H237" s="1134"/>
      <c r="I237" s="256"/>
      <c r="J237" s="256"/>
      <c r="K237" s="256"/>
      <c r="L237" s="256"/>
      <c r="M237" s="258">
        <f t="shared" si="16"/>
        <v>0</v>
      </c>
      <c r="N237" s="275"/>
      <c r="X237" s="236"/>
      <c r="Y237" s="236"/>
      <c r="Z237" s="236"/>
      <c r="AA237" s="237"/>
    </row>
    <row r="238" spans="1:27" s="238" customFormat="1" ht="18.75" customHeight="1">
      <c r="A238" s="262">
        <f t="shared" si="17"/>
        <v>0</v>
      </c>
      <c r="B238" s="263">
        <f t="shared" si="15"/>
        <v>0</v>
      </c>
      <c r="C238" s="264">
        <f>IF(($P$9-SUM($C$9:C237))&gt;0,$AA$9,0)</f>
        <v>0</v>
      </c>
      <c r="D238" s="265">
        <f>IF(($P$10-SUM($D$9:D237))&gt;0,$AA$10,0)</f>
        <v>0</v>
      </c>
      <c r="E238" s="266">
        <f>ROUND(((P$9-SUM(C$9:C237))*G$2/100)/12,0)+ROUND(((P$10-SUM(D$9:D237))*(G$2-P$15)/100)/12,0)</f>
        <v>0</v>
      </c>
      <c r="F238" s="267">
        <f t="shared" si="14"/>
        <v>0</v>
      </c>
      <c r="G238" s="1135"/>
      <c r="H238" s="1136"/>
      <c r="I238" s="268"/>
      <c r="J238" s="268"/>
      <c r="K238" s="268"/>
      <c r="L238" s="268"/>
      <c r="M238" s="269">
        <f t="shared" si="16"/>
        <v>0</v>
      </c>
      <c r="N238" s="275"/>
      <c r="X238" s="236"/>
      <c r="Y238" s="236"/>
      <c r="Z238" s="236"/>
      <c r="AA238" s="237"/>
    </row>
    <row r="239" spans="1:27" s="238" customFormat="1" ht="18.75" customHeight="1">
      <c r="A239" s="262">
        <f t="shared" si="17"/>
        <v>0</v>
      </c>
      <c r="B239" s="263">
        <f t="shared" si="15"/>
        <v>0</v>
      </c>
      <c r="C239" s="264">
        <f>IF(($P$9-SUM($C$9:C238))&gt;0,$AA$9,0)</f>
        <v>0</v>
      </c>
      <c r="D239" s="265">
        <f>IF(($P$10-SUM($D$9:D238))&gt;0,$AA$10,0)</f>
        <v>0</v>
      </c>
      <c r="E239" s="266">
        <f>ROUND(((P$9-SUM(C$9:C238))*G$2/100)/12,0)+ROUND(((P$10-SUM(D$9:D238))*(G$2-P$15)/100)/12,0)</f>
        <v>0</v>
      </c>
      <c r="F239" s="267">
        <f t="shared" si="14"/>
        <v>0</v>
      </c>
      <c r="G239" s="1135"/>
      <c r="H239" s="1136"/>
      <c r="I239" s="268"/>
      <c r="J239" s="268"/>
      <c r="K239" s="268"/>
      <c r="L239" s="268"/>
      <c r="M239" s="269">
        <f t="shared" si="16"/>
        <v>0</v>
      </c>
      <c r="N239" s="275"/>
      <c r="X239" s="236"/>
      <c r="Y239" s="236"/>
      <c r="Z239" s="236"/>
      <c r="AA239" s="237"/>
    </row>
    <row r="240" spans="1:27" s="238" customFormat="1" ht="18.75" customHeight="1">
      <c r="A240" s="262">
        <f t="shared" si="17"/>
        <v>0</v>
      </c>
      <c r="B240" s="263">
        <f t="shared" si="15"/>
        <v>0</v>
      </c>
      <c r="C240" s="264">
        <f>IF(($P$9-SUM($C$9:C239))&gt;0,$AA$9,0)</f>
        <v>0</v>
      </c>
      <c r="D240" s="265">
        <f>IF(($P$10-SUM($D$9:D239))&gt;0,$AA$10,0)</f>
        <v>0</v>
      </c>
      <c r="E240" s="266">
        <f>ROUND(((P$9-SUM(C$9:C239))*G$2/100)/12,0)+ROUND(((P$10-SUM(D$9:D239))*(G$2-P$15)/100)/12,0)</f>
        <v>0</v>
      </c>
      <c r="F240" s="267">
        <f t="shared" si="14"/>
        <v>0</v>
      </c>
      <c r="G240" s="1135"/>
      <c r="H240" s="1136"/>
      <c r="I240" s="268"/>
      <c r="J240" s="268"/>
      <c r="K240" s="268"/>
      <c r="L240" s="268"/>
      <c r="M240" s="269">
        <f t="shared" si="16"/>
        <v>0</v>
      </c>
      <c r="N240" s="275"/>
      <c r="X240" s="236"/>
      <c r="Y240" s="236"/>
      <c r="Z240" s="236"/>
      <c r="AA240" s="237"/>
    </row>
    <row r="241" spans="1:27" s="238" customFormat="1" ht="18.75" customHeight="1">
      <c r="A241" s="262">
        <f t="shared" si="17"/>
        <v>0</v>
      </c>
      <c r="B241" s="263">
        <f t="shared" si="15"/>
        <v>0</v>
      </c>
      <c r="C241" s="264">
        <f>IF(($P$9-SUM($C$9:C240))&gt;0,$AA$9,0)</f>
        <v>0</v>
      </c>
      <c r="D241" s="265">
        <f>IF(($P$10-SUM($D$9:D240))&gt;0,$AA$10,0)</f>
        <v>0</v>
      </c>
      <c r="E241" s="266">
        <f>ROUND(((P$9-SUM(C$9:C240))*G$2/100)/12,0)+ROUND(((P$10-SUM(D$9:D240))*(G$2-P$15)/100)/12,0)</f>
        <v>0</v>
      </c>
      <c r="F241" s="267">
        <f t="shared" si="14"/>
        <v>0</v>
      </c>
      <c r="G241" s="1135"/>
      <c r="H241" s="1136"/>
      <c r="I241" s="268"/>
      <c r="J241" s="268"/>
      <c r="K241" s="268"/>
      <c r="L241" s="268"/>
      <c r="M241" s="269">
        <f t="shared" si="16"/>
        <v>0</v>
      </c>
      <c r="N241" s="275"/>
      <c r="X241" s="236"/>
      <c r="Y241" s="236"/>
      <c r="Z241" s="236"/>
      <c r="AA241" s="237"/>
    </row>
    <row r="242" spans="1:27" s="238" customFormat="1" ht="18.75" customHeight="1">
      <c r="A242" s="262">
        <f t="shared" si="17"/>
        <v>0</v>
      </c>
      <c r="B242" s="263">
        <f t="shared" si="15"/>
        <v>0</v>
      </c>
      <c r="C242" s="264">
        <f>IF(($P$9-SUM($C$9:C241))&gt;0,$AA$9,0)</f>
        <v>0</v>
      </c>
      <c r="D242" s="265">
        <f>IF(($P$10-SUM($D$9:D241))&gt;0,$AA$10,0)</f>
        <v>0</v>
      </c>
      <c r="E242" s="266">
        <f>ROUND(((P$9-SUM(C$9:C241))*G$2/100)/12,0)+ROUND(((P$10-SUM(D$9:D241))*(G$2-P$15)/100)/12,0)</f>
        <v>0</v>
      </c>
      <c r="F242" s="267">
        <f t="shared" si="14"/>
        <v>0</v>
      </c>
      <c r="G242" s="1135"/>
      <c r="H242" s="1136"/>
      <c r="I242" s="268"/>
      <c r="J242" s="268"/>
      <c r="K242" s="268"/>
      <c r="L242" s="268"/>
      <c r="M242" s="269">
        <f t="shared" si="16"/>
        <v>0</v>
      </c>
      <c r="N242" s="275"/>
      <c r="X242" s="236"/>
      <c r="Y242" s="236"/>
      <c r="Z242" s="236"/>
      <c r="AA242" s="237"/>
    </row>
    <row r="243" spans="1:27" s="238" customFormat="1" ht="18.75" customHeight="1">
      <c r="A243" s="262">
        <f t="shared" si="17"/>
        <v>0</v>
      </c>
      <c r="B243" s="263">
        <f t="shared" si="15"/>
        <v>0</v>
      </c>
      <c r="C243" s="264">
        <f>IF(($P$9-SUM($C$9:C242))&gt;0,$AA$9,0)</f>
        <v>0</v>
      </c>
      <c r="D243" s="265">
        <f>IF(($P$10-SUM($D$9:D242))&gt;0,$AA$10,0)</f>
        <v>0</v>
      </c>
      <c r="E243" s="266">
        <f>ROUND(((P$9-SUM(C$9:C242))*G$2/100)/12,0)+ROUND(((P$10-SUM(D$9:D242))*(G$2-P$15)/100)/12,0)</f>
        <v>0</v>
      </c>
      <c r="F243" s="267">
        <f t="shared" si="14"/>
        <v>0</v>
      </c>
      <c r="G243" s="1135"/>
      <c r="H243" s="1136"/>
      <c r="I243" s="268"/>
      <c r="J243" s="268"/>
      <c r="K243" s="268"/>
      <c r="L243" s="268"/>
      <c r="M243" s="269">
        <f t="shared" si="16"/>
        <v>0</v>
      </c>
      <c r="N243" s="275"/>
      <c r="X243" s="236"/>
      <c r="Y243" s="236"/>
      <c r="Z243" s="236"/>
      <c r="AA243" s="237"/>
    </row>
    <row r="244" spans="1:27" s="238" customFormat="1" ht="18.75" customHeight="1">
      <c r="A244" s="262">
        <f t="shared" si="17"/>
        <v>0</v>
      </c>
      <c r="B244" s="263">
        <f t="shared" si="15"/>
        <v>0</v>
      </c>
      <c r="C244" s="264">
        <f>IF(($P$9-SUM($C$9:C243))&gt;0,$AA$9,0)</f>
        <v>0</v>
      </c>
      <c r="D244" s="265">
        <f>IF(($P$10-SUM($D$9:D243))&gt;0,$AA$10,0)</f>
        <v>0</v>
      </c>
      <c r="E244" s="266">
        <f>ROUND(((P$9-SUM(C$9:C243))*G$2/100)/12,0)+ROUND(((P$10-SUM(D$9:D243))*(G$2-P$15)/100)/12,0)</f>
        <v>0</v>
      </c>
      <c r="F244" s="267">
        <f t="shared" si="14"/>
        <v>0</v>
      </c>
      <c r="G244" s="1135"/>
      <c r="H244" s="1136"/>
      <c r="I244" s="268"/>
      <c r="J244" s="268"/>
      <c r="K244" s="268"/>
      <c r="L244" s="268"/>
      <c r="M244" s="269">
        <f t="shared" si="16"/>
        <v>0</v>
      </c>
      <c r="N244" s="275"/>
      <c r="X244" s="236"/>
      <c r="Y244" s="236"/>
      <c r="Z244" s="236"/>
      <c r="AA244" s="237"/>
    </row>
    <row r="245" spans="1:27" s="238" customFormat="1" ht="18.75" customHeight="1">
      <c r="A245" s="262">
        <f t="shared" si="17"/>
        <v>0</v>
      </c>
      <c r="B245" s="263">
        <f t="shared" si="15"/>
        <v>0</v>
      </c>
      <c r="C245" s="264">
        <f>IF(($P$9-SUM($C$9:C244))&gt;0,$AA$9,0)</f>
        <v>0</v>
      </c>
      <c r="D245" s="265">
        <f>IF(($P$10-SUM($D$9:D244))&gt;0,$AA$10,0)</f>
        <v>0</v>
      </c>
      <c r="E245" s="266">
        <f>ROUND(((P$9-SUM(C$9:C244))*G$2/100)/12,0)+ROUND(((P$10-SUM(D$9:D244))*(G$2-P$15)/100)/12,0)</f>
        <v>0</v>
      </c>
      <c r="F245" s="267">
        <f t="shared" si="14"/>
        <v>0</v>
      </c>
      <c r="G245" s="1135"/>
      <c r="H245" s="1136"/>
      <c r="I245" s="268"/>
      <c r="J245" s="268"/>
      <c r="K245" s="268"/>
      <c r="L245" s="268"/>
      <c r="M245" s="269">
        <f t="shared" si="16"/>
        <v>0</v>
      </c>
      <c r="N245" s="275"/>
      <c r="X245" s="236"/>
      <c r="Y245" s="236"/>
      <c r="Z245" s="236"/>
      <c r="AA245" s="237"/>
    </row>
    <row r="246" spans="1:27" s="238" customFormat="1" ht="18.75" customHeight="1">
      <c r="A246" s="262">
        <f t="shared" si="17"/>
        <v>0</v>
      </c>
      <c r="B246" s="263">
        <f t="shared" si="15"/>
        <v>0</v>
      </c>
      <c r="C246" s="264">
        <f>IF(($P$9-SUM($C$9:C245))&gt;0,$AA$9,0)</f>
        <v>0</v>
      </c>
      <c r="D246" s="265">
        <f>IF(($P$10-SUM($D$9:D245))&gt;0,$AA$10,0)</f>
        <v>0</v>
      </c>
      <c r="E246" s="266">
        <f>ROUND(((P$9-SUM(C$9:C245))*G$2/100)/12,0)+ROUND(((P$10-SUM(D$9:D245))*(G$2-P$15)/100)/12,0)</f>
        <v>0</v>
      </c>
      <c r="F246" s="267">
        <f t="shared" si="14"/>
        <v>0</v>
      </c>
      <c r="G246" s="277" t="s">
        <v>278</v>
      </c>
      <c r="H246" s="313">
        <f>IF(P$13&gt;1,"未定",SUM(F237:F248))</f>
        <v>0</v>
      </c>
      <c r="I246" s="268"/>
      <c r="J246" s="268"/>
      <c r="K246" s="268"/>
      <c r="L246" s="268"/>
      <c r="M246" s="269">
        <f t="shared" si="16"/>
        <v>0</v>
      </c>
      <c r="N246" s="275"/>
      <c r="X246" s="236"/>
      <c r="Y246" s="236"/>
      <c r="Z246" s="236"/>
      <c r="AA246" s="237"/>
    </row>
    <row r="247" spans="1:27" s="238" customFormat="1" ht="18.75" customHeight="1">
      <c r="A247" s="262">
        <f t="shared" si="17"/>
        <v>0</v>
      </c>
      <c r="B247" s="263">
        <f t="shared" si="15"/>
        <v>0</v>
      </c>
      <c r="C247" s="264">
        <f>IF(($P$9-SUM($C$9:C246))&gt;0,$AA$9,0)</f>
        <v>0</v>
      </c>
      <c r="D247" s="265">
        <f>IF(($P$10-SUM($D$9:D246))&gt;0,$AA$10,0)</f>
        <v>0</v>
      </c>
      <c r="E247" s="266">
        <f>ROUND(((P$9-SUM(C$9:C246))*G$2/100)/12,0)+ROUND(((P$10-SUM(D$9:D246))*(G$2-P$15)/100)/12,0)</f>
        <v>0</v>
      </c>
      <c r="F247" s="267">
        <f t="shared" si="14"/>
        <v>0</v>
      </c>
      <c r="G247" s="279" t="s">
        <v>304</v>
      </c>
      <c r="H247" s="280">
        <f>SUM(B237:B248)</f>
        <v>0</v>
      </c>
      <c r="I247" s="268"/>
      <c r="J247" s="268"/>
      <c r="K247" s="268"/>
      <c r="L247" s="268"/>
      <c r="M247" s="269">
        <f t="shared" si="16"/>
        <v>0</v>
      </c>
      <c r="N247" s="275"/>
      <c r="X247" s="236"/>
      <c r="Y247" s="236"/>
      <c r="Z247" s="236"/>
      <c r="AA247" s="237"/>
    </row>
    <row r="248" spans="1:27" s="238" customFormat="1" ht="18.75" customHeight="1">
      <c r="A248" s="283">
        <f t="shared" si="17"/>
        <v>0</v>
      </c>
      <c r="B248" s="284">
        <f t="shared" si="15"/>
        <v>0</v>
      </c>
      <c r="C248" s="285">
        <f>IF(($P$9-SUM($C$9:C247))&gt;0,$AA$9,0)</f>
        <v>0</v>
      </c>
      <c r="D248" s="286">
        <f>IF(($P$10-SUM($D$9:D247))&gt;0,$AA$10,0)</f>
        <v>0</v>
      </c>
      <c r="E248" s="287">
        <f>ROUND(((P$9-SUM(C$9:C247))*G$2/100)/12,0)+ROUND(((P$10-SUM(D$9:D247))*(G$2-P$15)/100)/12,0)</f>
        <v>0</v>
      </c>
      <c r="F248" s="288">
        <f t="shared" si="14"/>
        <v>0</v>
      </c>
      <c r="G248" s="289" t="s">
        <v>311</v>
      </c>
      <c r="H248" s="290">
        <f>IF(P$13&gt;1,"未定",SUM(E237:E248))</f>
        <v>0</v>
      </c>
      <c r="I248" s="291"/>
      <c r="J248" s="291"/>
      <c r="K248" s="291"/>
      <c r="L248" s="291"/>
      <c r="M248" s="292">
        <f t="shared" si="16"/>
        <v>0</v>
      </c>
      <c r="N248" s="275"/>
      <c r="X248" s="236"/>
      <c r="Y248" s="236"/>
      <c r="Z248" s="236"/>
      <c r="AA248" s="237"/>
    </row>
    <row r="249" spans="1:27" s="238" customFormat="1" ht="18.75" customHeight="1">
      <c r="A249" s="250">
        <f t="shared" si="17"/>
        <v>0</v>
      </c>
      <c r="B249" s="251">
        <f t="shared" si="15"/>
        <v>0</v>
      </c>
      <c r="C249" s="252">
        <f>IF(($P$9-SUM($C$9:C248))&gt;0,$AA$9,0)</f>
        <v>0</v>
      </c>
      <c r="D249" s="253">
        <f>IF(($P$10-SUM($D$9:D248))&gt;0,$AA$10,0)</f>
        <v>0</v>
      </c>
      <c r="E249" s="298">
        <f>ROUND(((P$9-SUM(C$9:C248))*G$2/100)/12,0)+ROUND(((P$10-SUM(D$9:D248))*(G$2-P$15)/100)/12,0)</f>
        <v>0</v>
      </c>
      <c r="F249" s="255">
        <f t="shared" si="14"/>
        <v>0</v>
      </c>
      <c r="G249" s="1133" t="s">
        <v>339</v>
      </c>
      <c r="H249" s="1134"/>
      <c r="I249" s="256"/>
      <c r="J249" s="256"/>
      <c r="K249" s="256"/>
      <c r="L249" s="256"/>
      <c r="M249" s="258">
        <f t="shared" si="16"/>
        <v>0</v>
      </c>
      <c r="N249" s="275"/>
      <c r="X249" s="236"/>
      <c r="Y249" s="236"/>
      <c r="Z249" s="236"/>
      <c r="AA249" s="237"/>
    </row>
    <row r="250" spans="1:27" s="238" customFormat="1" ht="18.75" customHeight="1">
      <c r="A250" s="262">
        <f t="shared" si="17"/>
        <v>0</v>
      </c>
      <c r="B250" s="263">
        <f t="shared" si="15"/>
        <v>0</v>
      </c>
      <c r="C250" s="264">
        <f>IF(($P$9-SUM($C$9:C249))&gt;0,$AA$9,0)</f>
        <v>0</v>
      </c>
      <c r="D250" s="265">
        <f>IF(($P$10-SUM($D$9:D249))&gt;0,$AA$10,0)</f>
        <v>0</v>
      </c>
      <c r="E250" s="266">
        <f>ROUND(((P$9-SUM(C$9:C249))*G$2/100)/12,0)+ROUND(((P$10-SUM(D$9:D249))*(G$2-P$15)/100)/12,0)</f>
        <v>0</v>
      </c>
      <c r="F250" s="267">
        <f t="shared" si="14"/>
        <v>0</v>
      </c>
      <c r="G250" s="1135"/>
      <c r="H250" s="1136"/>
      <c r="I250" s="268"/>
      <c r="J250" s="268"/>
      <c r="K250" s="268"/>
      <c r="L250" s="268"/>
      <c r="M250" s="269">
        <f t="shared" si="16"/>
        <v>0</v>
      </c>
      <c r="N250" s="275"/>
      <c r="X250" s="236"/>
      <c r="Y250" s="236"/>
      <c r="Z250" s="236"/>
      <c r="AA250" s="237"/>
    </row>
    <row r="251" spans="1:27" s="238" customFormat="1" ht="18.75" customHeight="1">
      <c r="A251" s="262">
        <f t="shared" si="17"/>
        <v>0</v>
      </c>
      <c r="B251" s="263">
        <f t="shared" si="15"/>
        <v>0</v>
      </c>
      <c r="C251" s="264">
        <f>IF(($P$9-SUM($C$9:C250))&gt;0,$AA$9,0)</f>
        <v>0</v>
      </c>
      <c r="D251" s="265">
        <f>IF(($P$10-SUM($D$9:D250))&gt;0,$AA$10,0)</f>
        <v>0</v>
      </c>
      <c r="E251" s="266">
        <f>ROUND(((P$9-SUM(C$9:C250))*G$2/100)/12,0)+ROUND(((P$10-SUM(D$9:D250))*(G$2-P$15)/100)/12,0)</f>
        <v>0</v>
      </c>
      <c r="F251" s="267">
        <f t="shared" si="14"/>
        <v>0</v>
      </c>
      <c r="G251" s="1135"/>
      <c r="H251" s="1136"/>
      <c r="I251" s="268"/>
      <c r="J251" s="268"/>
      <c r="K251" s="268"/>
      <c r="L251" s="268"/>
      <c r="M251" s="269">
        <f t="shared" si="16"/>
        <v>0</v>
      </c>
      <c r="N251" s="275"/>
      <c r="X251" s="236"/>
      <c r="Y251" s="236"/>
      <c r="Z251" s="236"/>
      <c r="AA251" s="237"/>
    </row>
    <row r="252" spans="1:27" s="238" customFormat="1" ht="18.75" customHeight="1">
      <c r="A252" s="262">
        <f t="shared" si="17"/>
        <v>0</v>
      </c>
      <c r="B252" s="263">
        <f t="shared" si="15"/>
        <v>0</v>
      </c>
      <c r="C252" s="264">
        <f>IF(($P$9-SUM($C$9:C251))&gt;0,$AA$9,0)</f>
        <v>0</v>
      </c>
      <c r="D252" s="265">
        <f>IF(($P$10-SUM($D$9:D251))&gt;0,$AA$10,0)</f>
        <v>0</v>
      </c>
      <c r="E252" s="266">
        <f>ROUND(((P$9-SUM(C$9:C251))*G$2/100)/12,0)+ROUND(((P$10-SUM(D$9:D251))*(G$2-P$15)/100)/12,0)</f>
        <v>0</v>
      </c>
      <c r="F252" s="267">
        <f t="shared" si="14"/>
        <v>0</v>
      </c>
      <c r="G252" s="1135"/>
      <c r="H252" s="1136"/>
      <c r="I252" s="268"/>
      <c r="J252" s="268"/>
      <c r="K252" s="268"/>
      <c r="L252" s="268"/>
      <c r="M252" s="269">
        <f t="shared" si="16"/>
        <v>0</v>
      </c>
      <c r="N252" s="275"/>
      <c r="X252" s="236"/>
      <c r="Y252" s="236"/>
      <c r="Z252" s="236"/>
      <c r="AA252" s="237"/>
    </row>
    <row r="253" spans="1:27" s="238" customFormat="1" ht="18.75" customHeight="1">
      <c r="A253" s="262">
        <f t="shared" si="17"/>
        <v>0</v>
      </c>
      <c r="B253" s="263">
        <f t="shared" si="15"/>
        <v>0</v>
      </c>
      <c r="C253" s="264">
        <f>IF(($P$9-SUM($C$9:C252))&gt;0,$AA$9,0)</f>
        <v>0</v>
      </c>
      <c r="D253" s="265">
        <f>IF(($P$10-SUM($D$9:D252))&gt;0,$AA$10,0)</f>
        <v>0</v>
      </c>
      <c r="E253" s="266">
        <f>ROUND(((P$9-SUM(C$9:C252))*G$2/100)/12,0)+ROUND(((P$10-SUM(D$9:D252))*(G$2-P$15)/100)/12,0)</f>
        <v>0</v>
      </c>
      <c r="F253" s="267">
        <f t="shared" si="14"/>
        <v>0</v>
      </c>
      <c r="G253" s="1135"/>
      <c r="H253" s="1136"/>
      <c r="I253" s="268"/>
      <c r="J253" s="268"/>
      <c r="K253" s="268"/>
      <c r="L253" s="268"/>
      <c r="M253" s="269">
        <f t="shared" si="16"/>
        <v>0</v>
      </c>
      <c r="N253" s="275"/>
      <c r="X253" s="236"/>
      <c r="Y253" s="236"/>
      <c r="Z253" s="236"/>
      <c r="AA253" s="237"/>
    </row>
    <row r="254" spans="1:27" s="238" customFormat="1" ht="18.75" customHeight="1">
      <c r="A254" s="262">
        <f t="shared" si="17"/>
        <v>0</v>
      </c>
      <c r="B254" s="263">
        <f t="shared" si="15"/>
        <v>0</v>
      </c>
      <c r="C254" s="264">
        <f>IF(($P$9-SUM($C$9:C253))&gt;0,$AA$9,0)</f>
        <v>0</v>
      </c>
      <c r="D254" s="265">
        <f>IF(($P$10-SUM($D$9:D253))&gt;0,$AA$10,0)</f>
        <v>0</v>
      </c>
      <c r="E254" s="266">
        <f>ROUND(((P$9-SUM(C$9:C253))*G$2/100)/12,0)+ROUND(((P$10-SUM(D$9:D253))*(G$2-P$15)/100)/12,0)</f>
        <v>0</v>
      </c>
      <c r="F254" s="267">
        <f t="shared" si="14"/>
        <v>0</v>
      </c>
      <c r="G254" s="1135"/>
      <c r="H254" s="1136"/>
      <c r="I254" s="268"/>
      <c r="J254" s="268"/>
      <c r="K254" s="268"/>
      <c r="L254" s="268"/>
      <c r="M254" s="269">
        <f t="shared" si="16"/>
        <v>0</v>
      </c>
      <c r="N254" s="275"/>
      <c r="X254" s="236"/>
      <c r="Y254" s="236"/>
      <c r="Z254" s="236"/>
      <c r="AA254" s="237"/>
    </row>
    <row r="255" spans="1:27" s="238" customFormat="1" ht="18.75" customHeight="1">
      <c r="A255" s="262">
        <f t="shared" si="17"/>
        <v>0</v>
      </c>
      <c r="B255" s="263">
        <f t="shared" si="15"/>
        <v>0</v>
      </c>
      <c r="C255" s="264">
        <f>IF(($P$9-SUM($C$9:C254))&gt;0,$AA$9,0)</f>
        <v>0</v>
      </c>
      <c r="D255" s="265">
        <f>IF(($P$10-SUM($D$9:D254))&gt;0,$AA$10,0)</f>
        <v>0</v>
      </c>
      <c r="E255" s="266">
        <f>ROUND(((P$9-SUM(C$9:C254))*G$2/100)/12,0)+ROUND(((P$10-SUM(D$9:D254))*(G$2-P$15)/100)/12,0)</f>
        <v>0</v>
      </c>
      <c r="F255" s="267">
        <f t="shared" si="14"/>
        <v>0</v>
      </c>
      <c r="G255" s="1135"/>
      <c r="H255" s="1136"/>
      <c r="I255" s="268"/>
      <c r="J255" s="268"/>
      <c r="K255" s="268"/>
      <c r="L255" s="268"/>
      <c r="M255" s="269">
        <f t="shared" si="16"/>
        <v>0</v>
      </c>
      <c r="N255" s="275"/>
      <c r="X255" s="236"/>
      <c r="Y255" s="236"/>
      <c r="Z255" s="236"/>
      <c r="AA255" s="237"/>
    </row>
    <row r="256" spans="1:27" s="238" customFormat="1" ht="18.75" customHeight="1">
      <c r="A256" s="262">
        <f t="shared" si="17"/>
        <v>0</v>
      </c>
      <c r="B256" s="263">
        <f t="shared" si="15"/>
        <v>0</v>
      </c>
      <c r="C256" s="264">
        <f>IF(($P$9-SUM($C$9:C255))&gt;0,$AA$9,0)</f>
        <v>0</v>
      </c>
      <c r="D256" s="265">
        <f>IF(($P$10-SUM($D$9:D255))&gt;0,$AA$10,0)</f>
        <v>0</v>
      </c>
      <c r="E256" s="266">
        <f>ROUND(((P$9-SUM(C$9:C255))*G$2/100)/12,0)+ROUND(((P$10-SUM(D$9:D255))*(G$2-P$15)/100)/12,0)</f>
        <v>0</v>
      </c>
      <c r="F256" s="267">
        <f t="shared" si="14"/>
        <v>0</v>
      </c>
      <c r="G256" s="1135"/>
      <c r="H256" s="1136"/>
      <c r="I256" s="268"/>
      <c r="J256" s="268"/>
      <c r="K256" s="268"/>
      <c r="L256" s="268"/>
      <c r="M256" s="269">
        <f t="shared" si="16"/>
        <v>0</v>
      </c>
      <c r="N256" s="275"/>
      <c r="X256" s="236"/>
      <c r="Y256" s="236"/>
      <c r="Z256" s="236"/>
      <c r="AA256" s="237"/>
    </row>
    <row r="257" spans="1:27" s="238" customFormat="1" ht="18.75" customHeight="1">
      <c r="A257" s="262">
        <f t="shared" si="17"/>
        <v>0</v>
      </c>
      <c r="B257" s="263">
        <f t="shared" si="15"/>
        <v>0</v>
      </c>
      <c r="C257" s="264">
        <f>IF(($P$9-SUM($C$9:C256))&gt;0,$AA$9,0)</f>
        <v>0</v>
      </c>
      <c r="D257" s="265">
        <f>IF(($P$10-SUM($D$9:D256))&gt;0,$AA$10,0)</f>
        <v>0</v>
      </c>
      <c r="E257" s="266">
        <f>ROUND(((P$9-SUM(C$9:C256))*G$2/100)/12,0)+ROUND(((P$10-SUM(D$9:D256))*(G$2-P$15)/100)/12,0)</f>
        <v>0</v>
      </c>
      <c r="F257" s="267">
        <f t="shared" ref="F257:F320" si="18">IF(P$13&gt;1,"未定",B257+E257)</f>
        <v>0</v>
      </c>
      <c r="G257" s="1135"/>
      <c r="H257" s="1136"/>
      <c r="I257" s="268"/>
      <c r="J257" s="268"/>
      <c r="K257" s="268"/>
      <c r="L257" s="268"/>
      <c r="M257" s="269">
        <f t="shared" si="16"/>
        <v>0</v>
      </c>
      <c r="N257" s="275"/>
      <c r="X257" s="236"/>
      <c r="Y257" s="236"/>
      <c r="Z257" s="236"/>
      <c r="AA257" s="237"/>
    </row>
    <row r="258" spans="1:27" s="238" customFormat="1" ht="18.75" customHeight="1">
      <c r="A258" s="262">
        <f t="shared" si="17"/>
        <v>0</v>
      </c>
      <c r="B258" s="263">
        <f t="shared" si="15"/>
        <v>0</v>
      </c>
      <c r="C258" s="264">
        <f>IF(($P$9-SUM($C$9:C257))&gt;0,$AA$9,0)</f>
        <v>0</v>
      </c>
      <c r="D258" s="265">
        <f>IF(($P$10-SUM($D$9:D257))&gt;0,$AA$10,0)</f>
        <v>0</v>
      </c>
      <c r="E258" s="266">
        <f>ROUND(((P$9-SUM(C$9:C257))*G$2/100)/12,0)+ROUND(((P$10-SUM(D$9:D257))*(G$2-P$15)/100)/12,0)</f>
        <v>0</v>
      </c>
      <c r="F258" s="267">
        <f t="shared" si="18"/>
        <v>0</v>
      </c>
      <c r="G258" s="277" t="s">
        <v>278</v>
      </c>
      <c r="H258" s="313">
        <f>IF(P$13&gt;1,"未定",SUM(F249:F260))</f>
        <v>0</v>
      </c>
      <c r="I258" s="268"/>
      <c r="J258" s="268"/>
      <c r="K258" s="268"/>
      <c r="L258" s="268"/>
      <c r="M258" s="269">
        <f t="shared" si="16"/>
        <v>0</v>
      </c>
      <c r="N258" s="275"/>
      <c r="X258" s="236"/>
      <c r="Y258" s="236"/>
      <c r="Z258" s="236"/>
      <c r="AA258" s="237"/>
    </row>
    <row r="259" spans="1:27" s="238" customFormat="1" ht="18.75" customHeight="1">
      <c r="A259" s="262">
        <f t="shared" si="17"/>
        <v>0</v>
      </c>
      <c r="B259" s="263">
        <f t="shared" si="15"/>
        <v>0</v>
      </c>
      <c r="C259" s="264">
        <f>IF(($P$9-SUM($C$9:C258))&gt;0,$AA$9,0)</f>
        <v>0</v>
      </c>
      <c r="D259" s="265">
        <f>IF(($P$10-SUM($D$9:D258))&gt;0,$AA$10,0)</f>
        <v>0</v>
      </c>
      <c r="E259" s="266">
        <f>ROUND(((P$9-SUM(C$9:C258))*G$2/100)/12,0)+ROUND(((P$10-SUM(D$9:D258))*(G$2-P$15)/100)/12,0)</f>
        <v>0</v>
      </c>
      <c r="F259" s="267">
        <f t="shared" si="18"/>
        <v>0</v>
      </c>
      <c r="G259" s="279" t="s">
        <v>304</v>
      </c>
      <c r="H259" s="280">
        <f>SUM(B249:B260)</f>
        <v>0</v>
      </c>
      <c r="I259" s="268"/>
      <c r="J259" s="268"/>
      <c r="K259" s="268"/>
      <c r="L259" s="268"/>
      <c r="M259" s="269">
        <f t="shared" si="16"/>
        <v>0</v>
      </c>
      <c r="N259" s="275"/>
      <c r="X259" s="236"/>
      <c r="Y259" s="236"/>
      <c r="Z259" s="236"/>
      <c r="AA259" s="237"/>
    </row>
    <row r="260" spans="1:27" s="238" customFormat="1" ht="18.75" customHeight="1">
      <c r="A260" s="283">
        <f t="shared" si="17"/>
        <v>0</v>
      </c>
      <c r="B260" s="284">
        <f t="shared" si="15"/>
        <v>0</v>
      </c>
      <c r="C260" s="285">
        <f>IF(($P$9-SUM($C$9:C259))&gt;0,$AA$9,0)</f>
        <v>0</v>
      </c>
      <c r="D260" s="286">
        <f>IF(($P$10-SUM($D$9:D259))&gt;0,$AA$10,0)</f>
        <v>0</v>
      </c>
      <c r="E260" s="287">
        <f>ROUND(((P$9-SUM(C$9:C259))*G$2/100)/12,0)+ROUND(((P$10-SUM(D$9:D259))*(G$2-P$15)/100)/12,0)</f>
        <v>0</v>
      </c>
      <c r="F260" s="288">
        <f t="shared" si="18"/>
        <v>0</v>
      </c>
      <c r="G260" s="289" t="s">
        <v>311</v>
      </c>
      <c r="H260" s="290">
        <f>IF(P$13&gt;1,"未定",SUM(E249:E260))</f>
        <v>0</v>
      </c>
      <c r="I260" s="291"/>
      <c r="J260" s="291"/>
      <c r="K260" s="291"/>
      <c r="L260" s="291"/>
      <c r="M260" s="292">
        <f t="shared" si="16"/>
        <v>0</v>
      </c>
      <c r="N260" s="275"/>
      <c r="X260" s="236"/>
      <c r="Y260" s="236"/>
      <c r="Z260" s="236"/>
      <c r="AA260" s="237"/>
    </row>
    <row r="261" spans="1:27" s="238" customFormat="1" ht="18.75" customHeight="1">
      <c r="A261" s="250">
        <f t="shared" si="17"/>
        <v>0</v>
      </c>
      <c r="B261" s="251">
        <f t="shared" si="15"/>
        <v>0</v>
      </c>
      <c r="C261" s="252">
        <f>IF(($P$9-SUM($C$9:C260))&gt;0,$AA$9,0)</f>
        <v>0</v>
      </c>
      <c r="D261" s="253">
        <f>IF(($P$10-SUM($D$9:D260))&gt;0,$AA$10,0)</f>
        <v>0</v>
      </c>
      <c r="E261" s="298">
        <f>ROUND(((P$9-SUM(C$9:C260))*G$2/100)/12,0)+ROUND(((P$10-SUM(D$9:D260))*(G$2-P$15)/100)/12,0)</f>
        <v>0</v>
      </c>
      <c r="F261" s="255">
        <f t="shared" si="18"/>
        <v>0</v>
      </c>
      <c r="G261" s="1133" t="s">
        <v>340</v>
      </c>
      <c r="H261" s="1134"/>
      <c r="I261" s="256"/>
      <c r="J261" s="256"/>
      <c r="K261" s="256"/>
      <c r="L261" s="256"/>
      <c r="M261" s="258">
        <f t="shared" si="16"/>
        <v>0</v>
      </c>
      <c r="N261" s="275"/>
      <c r="X261" s="236"/>
      <c r="Y261" s="236"/>
      <c r="Z261" s="236"/>
      <c r="AA261" s="237"/>
    </row>
    <row r="262" spans="1:27" s="238" customFormat="1" ht="18.75" customHeight="1">
      <c r="A262" s="262">
        <f t="shared" si="17"/>
        <v>0</v>
      </c>
      <c r="B262" s="263">
        <f t="shared" si="15"/>
        <v>0</v>
      </c>
      <c r="C262" s="264">
        <f>IF(($P$9-SUM($C$9:C261))&gt;0,$AA$9,0)</f>
        <v>0</v>
      </c>
      <c r="D262" s="265">
        <f>IF(($P$10-SUM($D$9:D261))&gt;0,$AA$10,0)</f>
        <v>0</v>
      </c>
      <c r="E262" s="266">
        <f>ROUND(((P$9-SUM(C$9:C261))*G$2/100)/12,0)+ROUND(((P$10-SUM(D$9:D261))*(G$2-P$15)/100)/12,0)</f>
        <v>0</v>
      </c>
      <c r="F262" s="267">
        <f t="shared" si="18"/>
        <v>0</v>
      </c>
      <c r="G262" s="1135"/>
      <c r="H262" s="1136"/>
      <c r="I262" s="268"/>
      <c r="J262" s="268"/>
      <c r="K262" s="268"/>
      <c r="L262" s="268"/>
      <c r="M262" s="269">
        <f t="shared" si="16"/>
        <v>0</v>
      </c>
      <c r="N262" s="275"/>
      <c r="X262" s="236"/>
      <c r="Y262" s="236"/>
      <c r="Z262" s="236"/>
      <c r="AA262" s="237"/>
    </row>
    <row r="263" spans="1:27" s="238" customFormat="1" ht="18.75" customHeight="1">
      <c r="A263" s="262">
        <f t="shared" si="17"/>
        <v>0</v>
      </c>
      <c r="B263" s="263">
        <f t="shared" si="15"/>
        <v>0</v>
      </c>
      <c r="C263" s="264">
        <f>IF(($P$9-SUM($C$9:C262))&gt;0,$AA$9,0)</f>
        <v>0</v>
      </c>
      <c r="D263" s="265">
        <f>IF(($P$10-SUM($D$9:D262))&gt;0,$AA$10,0)</f>
        <v>0</v>
      </c>
      <c r="E263" s="266">
        <f>ROUND(((P$9-SUM(C$9:C262))*G$2/100)/12,0)+ROUND(((P$10-SUM(D$9:D262))*(G$2-P$15)/100)/12,0)</f>
        <v>0</v>
      </c>
      <c r="F263" s="267">
        <f t="shared" si="18"/>
        <v>0</v>
      </c>
      <c r="G263" s="1135"/>
      <c r="H263" s="1136"/>
      <c r="I263" s="268"/>
      <c r="J263" s="268"/>
      <c r="K263" s="268"/>
      <c r="L263" s="268"/>
      <c r="M263" s="269">
        <f t="shared" si="16"/>
        <v>0</v>
      </c>
      <c r="N263" s="275"/>
      <c r="X263" s="236"/>
      <c r="Y263" s="236"/>
      <c r="Z263" s="236"/>
      <c r="AA263" s="237"/>
    </row>
    <row r="264" spans="1:27" s="238" customFormat="1" ht="18.75" customHeight="1">
      <c r="A264" s="262">
        <f t="shared" si="17"/>
        <v>0</v>
      </c>
      <c r="B264" s="263">
        <f t="shared" si="15"/>
        <v>0</v>
      </c>
      <c r="C264" s="264">
        <f>IF(($P$9-SUM($C$9:C263))&gt;0,$AA$9,0)</f>
        <v>0</v>
      </c>
      <c r="D264" s="265">
        <f>IF(($P$10-SUM($D$9:D263))&gt;0,$AA$10,0)</f>
        <v>0</v>
      </c>
      <c r="E264" s="266">
        <f>ROUND(((P$9-SUM(C$9:C263))*G$2/100)/12,0)+ROUND(((P$10-SUM(D$9:D263))*(G$2-P$15)/100)/12,0)</f>
        <v>0</v>
      </c>
      <c r="F264" s="267">
        <f t="shared" si="18"/>
        <v>0</v>
      </c>
      <c r="G264" s="1135"/>
      <c r="H264" s="1136"/>
      <c r="I264" s="268"/>
      <c r="J264" s="268"/>
      <c r="K264" s="268"/>
      <c r="L264" s="268"/>
      <c r="M264" s="269">
        <f t="shared" si="16"/>
        <v>0</v>
      </c>
      <c r="N264" s="275"/>
      <c r="X264" s="236"/>
      <c r="Y264" s="236"/>
      <c r="Z264" s="236"/>
      <c r="AA264" s="237"/>
    </row>
    <row r="265" spans="1:27" s="238" customFormat="1" ht="18.75" customHeight="1">
      <c r="A265" s="262">
        <f t="shared" si="17"/>
        <v>0</v>
      </c>
      <c r="B265" s="263">
        <f t="shared" ref="B265:B328" si="19">SUM(C265:D265)</f>
        <v>0</v>
      </c>
      <c r="C265" s="264">
        <f>IF(($P$9-SUM($C$9:C264))&gt;0,$AA$9,0)</f>
        <v>0</v>
      </c>
      <c r="D265" s="265">
        <f>IF(($P$10-SUM($D$9:D264))&gt;0,$AA$10,0)</f>
        <v>0</v>
      </c>
      <c r="E265" s="266">
        <f>ROUND(((P$9-SUM(C$9:C264))*G$2/100)/12,0)+ROUND(((P$10-SUM(D$9:D264))*(G$2-P$15)/100)/12,0)</f>
        <v>0</v>
      </c>
      <c r="F265" s="267">
        <f t="shared" si="18"/>
        <v>0</v>
      </c>
      <c r="G265" s="1135"/>
      <c r="H265" s="1136"/>
      <c r="I265" s="268"/>
      <c r="J265" s="268"/>
      <c r="K265" s="268"/>
      <c r="L265" s="268"/>
      <c r="M265" s="269">
        <f t="shared" ref="M265:M328" si="20">SUM(I265:L265)</f>
        <v>0</v>
      </c>
      <c r="N265" s="275"/>
      <c r="X265" s="236"/>
      <c r="Y265" s="236"/>
      <c r="Z265" s="236"/>
      <c r="AA265" s="237"/>
    </row>
    <row r="266" spans="1:27" s="238" customFormat="1" ht="18.75" customHeight="1">
      <c r="A266" s="262">
        <f t="shared" ref="A266:A329" si="21">IF(F266&gt;0,A265+1,0)</f>
        <v>0</v>
      </c>
      <c r="B266" s="263">
        <f t="shared" si="19"/>
        <v>0</v>
      </c>
      <c r="C266" s="264">
        <f>IF(($P$9-SUM($C$9:C265))&gt;0,$AA$9,0)</f>
        <v>0</v>
      </c>
      <c r="D266" s="265">
        <f>IF(($P$10-SUM($D$9:D265))&gt;0,$AA$10,0)</f>
        <v>0</v>
      </c>
      <c r="E266" s="266">
        <f>ROUND(((P$9-SUM(C$9:C265))*G$2/100)/12,0)+ROUND(((P$10-SUM(D$9:D265))*(G$2-P$15)/100)/12,0)</f>
        <v>0</v>
      </c>
      <c r="F266" s="267">
        <f t="shared" si="18"/>
        <v>0</v>
      </c>
      <c r="G266" s="1135"/>
      <c r="H266" s="1136"/>
      <c r="I266" s="268"/>
      <c r="J266" s="268"/>
      <c r="K266" s="268"/>
      <c r="L266" s="268"/>
      <c r="M266" s="269">
        <f t="shared" si="20"/>
        <v>0</v>
      </c>
      <c r="N266" s="275"/>
      <c r="X266" s="236"/>
      <c r="Y266" s="236"/>
      <c r="Z266" s="236"/>
      <c r="AA266" s="237"/>
    </row>
    <row r="267" spans="1:27" s="238" customFormat="1" ht="18.75" customHeight="1">
      <c r="A267" s="262">
        <f t="shared" si="21"/>
        <v>0</v>
      </c>
      <c r="B267" s="263">
        <f t="shared" si="19"/>
        <v>0</v>
      </c>
      <c r="C267" s="264">
        <f>IF(($P$9-SUM($C$9:C266))&gt;0,$AA$9,0)</f>
        <v>0</v>
      </c>
      <c r="D267" s="265">
        <f>IF(($P$10-SUM($D$9:D266))&gt;0,$AA$10,0)</f>
        <v>0</v>
      </c>
      <c r="E267" s="266">
        <f>ROUND(((P$9-SUM(C$9:C266))*G$2/100)/12,0)+ROUND(((P$10-SUM(D$9:D266))*(G$2-P$15)/100)/12,0)</f>
        <v>0</v>
      </c>
      <c r="F267" s="267">
        <f t="shared" si="18"/>
        <v>0</v>
      </c>
      <c r="G267" s="1135"/>
      <c r="H267" s="1136"/>
      <c r="I267" s="268"/>
      <c r="J267" s="268"/>
      <c r="K267" s="268"/>
      <c r="L267" s="268"/>
      <c r="M267" s="269">
        <f t="shared" si="20"/>
        <v>0</v>
      </c>
      <c r="N267" s="275"/>
      <c r="X267" s="236"/>
      <c r="Y267" s="236"/>
      <c r="Z267" s="236"/>
      <c r="AA267" s="237"/>
    </row>
    <row r="268" spans="1:27" s="238" customFormat="1" ht="18.75" customHeight="1">
      <c r="A268" s="262">
        <f t="shared" si="21"/>
        <v>0</v>
      </c>
      <c r="B268" s="263">
        <f t="shared" si="19"/>
        <v>0</v>
      </c>
      <c r="C268" s="264">
        <f>IF(($P$9-SUM($C$9:C267))&gt;0,$AA$9,0)</f>
        <v>0</v>
      </c>
      <c r="D268" s="265">
        <f>IF(($P$10-SUM($D$9:D267))&gt;0,$AA$10,0)</f>
        <v>0</v>
      </c>
      <c r="E268" s="266">
        <f>ROUND(((P$9-SUM(C$9:C267))*G$2/100)/12,0)+ROUND(((P$10-SUM(D$9:D267))*(G$2-P$15)/100)/12,0)</f>
        <v>0</v>
      </c>
      <c r="F268" s="267">
        <f t="shared" si="18"/>
        <v>0</v>
      </c>
      <c r="G268" s="1135"/>
      <c r="H268" s="1136"/>
      <c r="I268" s="268"/>
      <c r="J268" s="268"/>
      <c r="K268" s="268"/>
      <c r="L268" s="268"/>
      <c r="M268" s="269">
        <f t="shared" si="20"/>
        <v>0</v>
      </c>
      <c r="N268" s="275"/>
      <c r="X268" s="236"/>
      <c r="Y268" s="236"/>
      <c r="Z268" s="236"/>
      <c r="AA268" s="237"/>
    </row>
    <row r="269" spans="1:27" s="238" customFormat="1" ht="18.75" customHeight="1">
      <c r="A269" s="262">
        <f t="shared" si="21"/>
        <v>0</v>
      </c>
      <c r="B269" s="263">
        <f t="shared" si="19"/>
        <v>0</v>
      </c>
      <c r="C269" s="264">
        <f>IF(($P$9-SUM($C$9:C268))&gt;0,$AA$9,0)</f>
        <v>0</v>
      </c>
      <c r="D269" s="265">
        <f>IF(($P$10-SUM($D$9:D268))&gt;0,$AA$10,0)</f>
        <v>0</v>
      </c>
      <c r="E269" s="266">
        <f>ROUND(((P$9-SUM(C$9:C268))*G$2/100)/12,0)+ROUND(((P$10-SUM(D$9:D268))*(G$2-P$15)/100)/12,0)</f>
        <v>0</v>
      </c>
      <c r="F269" s="267">
        <f t="shared" si="18"/>
        <v>0</v>
      </c>
      <c r="G269" s="1135"/>
      <c r="H269" s="1136"/>
      <c r="I269" s="268"/>
      <c r="J269" s="268"/>
      <c r="K269" s="268"/>
      <c r="L269" s="268"/>
      <c r="M269" s="269">
        <f t="shared" si="20"/>
        <v>0</v>
      </c>
      <c r="N269" s="275"/>
      <c r="X269" s="236"/>
      <c r="Y269" s="236"/>
      <c r="Z269" s="236"/>
      <c r="AA269" s="237"/>
    </row>
    <row r="270" spans="1:27" s="238" customFormat="1" ht="18.75" customHeight="1">
      <c r="A270" s="262">
        <f t="shared" si="21"/>
        <v>0</v>
      </c>
      <c r="B270" s="263">
        <f t="shared" si="19"/>
        <v>0</v>
      </c>
      <c r="C270" s="264">
        <f>IF(($P$9-SUM($C$9:C269))&gt;0,$AA$9,0)</f>
        <v>0</v>
      </c>
      <c r="D270" s="265">
        <f>IF(($P$10-SUM($D$9:D269))&gt;0,$AA$10,0)</f>
        <v>0</v>
      </c>
      <c r="E270" s="266">
        <f>ROUND(((P$9-SUM(C$9:C269))*G$2/100)/12,0)+ROUND(((P$10-SUM(D$9:D269))*(G$2-P$15)/100)/12,0)</f>
        <v>0</v>
      </c>
      <c r="F270" s="267">
        <f t="shared" si="18"/>
        <v>0</v>
      </c>
      <c r="G270" s="277" t="s">
        <v>278</v>
      </c>
      <c r="H270" s="313">
        <f>IF(P$13&gt;1,"未定",SUM(F261:F272))</f>
        <v>0</v>
      </c>
      <c r="I270" s="268"/>
      <c r="J270" s="268"/>
      <c r="K270" s="268"/>
      <c r="L270" s="268"/>
      <c r="M270" s="269">
        <f t="shared" si="20"/>
        <v>0</v>
      </c>
      <c r="N270" s="275"/>
      <c r="X270" s="236"/>
      <c r="Y270" s="236"/>
      <c r="Z270" s="236"/>
      <c r="AA270" s="237"/>
    </row>
    <row r="271" spans="1:27" s="238" customFormat="1" ht="18.75" customHeight="1">
      <c r="A271" s="262">
        <f t="shared" si="21"/>
        <v>0</v>
      </c>
      <c r="B271" s="263">
        <f t="shared" si="19"/>
        <v>0</v>
      </c>
      <c r="C271" s="264">
        <f>IF(($P$9-SUM($C$9:C270))&gt;0,$AA$9,0)</f>
        <v>0</v>
      </c>
      <c r="D271" s="265">
        <f>IF(($P$10-SUM($D$9:D270))&gt;0,$AA$10,0)</f>
        <v>0</v>
      </c>
      <c r="E271" s="266">
        <f>ROUND(((P$9-SUM(C$9:C270))*G$2/100)/12,0)+ROUND(((P$10-SUM(D$9:D270))*(G$2-P$15)/100)/12,0)</f>
        <v>0</v>
      </c>
      <c r="F271" s="267">
        <f t="shared" si="18"/>
        <v>0</v>
      </c>
      <c r="G271" s="279" t="s">
        <v>304</v>
      </c>
      <c r="H271" s="280">
        <f>SUM(B261:B272)</f>
        <v>0</v>
      </c>
      <c r="I271" s="268"/>
      <c r="J271" s="268"/>
      <c r="K271" s="268"/>
      <c r="L271" s="268"/>
      <c r="M271" s="269">
        <f t="shared" si="20"/>
        <v>0</v>
      </c>
      <c r="N271" s="275"/>
      <c r="X271" s="236"/>
      <c r="Y271" s="236"/>
      <c r="Z271" s="236"/>
      <c r="AA271" s="237"/>
    </row>
    <row r="272" spans="1:27" s="238" customFormat="1" ht="18.75" customHeight="1">
      <c r="A272" s="283">
        <f t="shared" si="21"/>
        <v>0</v>
      </c>
      <c r="B272" s="284">
        <f t="shared" si="19"/>
        <v>0</v>
      </c>
      <c r="C272" s="285">
        <f>IF(($P$9-SUM($C$9:C271))&gt;0,$AA$9,0)</f>
        <v>0</v>
      </c>
      <c r="D272" s="286">
        <f>IF(($P$10-SUM($D$9:D271))&gt;0,$AA$10,0)</f>
        <v>0</v>
      </c>
      <c r="E272" s="287">
        <f>ROUND(((P$9-SUM(C$9:C271))*G$2/100)/12,0)+ROUND(((P$10-SUM(D$9:D271))*(G$2-P$15)/100)/12,0)</f>
        <v>0</v>
      </c>
      <c r="F272" s="288">
        <f t="shared" si="18"/>
        <v>0</v>
      </c>
      <c r="G272" s="289" t="s">
        <v>311</v>
      </c>
      <c r="H272" s="290">
        <f>IF(P$13&gt;1,"未定",SUM(E261:E272))</f>
        <v>0</v>
      </c>
      <c r="I272" s="291"/>
      <c r="J272" s="291"/>
      <c r="K272" s="291"/>
      <c r="L272" s="291"/>
      <c r="M272" s="292">
        <f t="shared" si="20"/>
        <v>0</v>
      </c>
      <c r="N272" s="275"/>
      <c r="X272" s="236"/>
      <c r="Y272" s="236"/>
      <c r="Z272" s="236"/>
      <c r="AA272" s="237"/>
    </row>
    <row r="273" spans="1:27" s="238" customFormat="1" ht="18.75" customHeight="1">
      <c r="A273" s="250">
        <f t="shared" si="21"/>
        <v>0</v>
      </c>
      <c r="B273" s="251">
        <f t="shared" si="19"/>
        <v>0</v>
      </c>
      <c r="C273" s="252">
        <f>IF(($P$9-SUM($C$9:C272))&gt;0,$AA$9,0)</f>
        <v>0</v>
      </c>
      <c r="D273" s="253">
        <f>IF(($P$10-SUM($D$9:D272))&gt;0,$AA$10,0)</f>
        <v>0</v>
      </c>
      <c r="E273" s="298">
        <f>ROUND(((P$9-SUM(C$9:C272))*G$2/100)/12,0)+ROUND(((P$10-SUM(D$9:D272))*(G$2-P$15)/100)/12,0)</f>
        <v>0</v>
      </c>
      <c r="F273" s="255">
        <f t="shared" si="18"/>
        <v>0</v>
      </c>
      <c r="G273" s="1133" t="s">
        <v>341</v>
      </c>
      <c r="H273" s="1134"/>
      <c r="I273" s="256"/>
      <c r="J273" s="256"/>
      <c r="K273" s="256"/>
      <c r="L273" s="256"/>
      <c r="M273" s="258">
        <f t="shared" si="20"/>
        <v>0</v>
      </c>
      <c r="N273" s="275"/>
      <c r="X273" s="236"/>
      <c r="Y273" s="236"/>
      <c r="Z273" s="236"/>
      <c r="AA273" s="237"/>
    </row>
    <row r="274" spans="1:27" s="238" customFormat="1" ht="18.75" customHeight="1">
      <c r="A274" s="262">
        <f t="shared" si="21"/>
        <v>0</v>
      </c>
      <c r="B274" s="263">
        <f t="shared" si="19"/>
        <v>0</v>
      </c>
      <c r="C274" s="264">
        <f>IF(($P$9-SUM($C$9:C273))&gt;0,$AA$9,0)</f>
        <v>0</v>
      </c>
      <c r="D274" s="265">
        <f>IF(($P$10-SUM($D$9:D273))&gt;0,$AA$10,0)</f>
        <v>0</v>
      </c>
      <c r="E274" s="266">
        <f>ROUND(((P$9-SUM(C$9:C273))*G$2/100)/12,0)+ROUND(((P$10-SUM(D$9:D273))*(G$2-P$15)/100)/12,0)</f>
        <v>0</v>
      </c>
      <c r="F274" s="267">
        <f t="shared" si="18"/>
        <v>0</v>
      </c>
      <c r="G274" s="1135"/>
      <c r="H274" s="1136"/>
      <c r="I274" s="268"/>
      <c r="J274" s="268"/>
      <c r="K274" s="268"/>
      <c r="L274" s="268"/>
      <c r="M274" s="269">
        <f t="shared" si="20"/>
        <v>0</v>
      </c>
      <c r="N274" s="275"/>
      <c r="X274" s="236"/>
      <c r="Y274" s="236"/>
      <c r="Z274" s="236"/>
      <c r="AA274" s="237"/>
    </row>
    <row r="275" spans="1:27" s="238" customFormat="1" ht="18.75" customHeight="1">
      <c r="A275" s="262">
        <f t="shared" si="21"/>
        <v>0</v>
      </c>
      <c r="B275" s="263">
        <f t="shared" si="19"/>
        <v>0</v>
      </c>
      <c r="C275" s="264">
        <f>IF(($P$9-SUM($C$9:C274))&gt;0,$AA$9,0)</f>
        <v>0</v>
      </c>
      <c r="D275" s="265">
        <f>IF(($P$10-SUM($D$9:D274))&gt;0,$AA$10,0)</f>
        <v>0</v>
      </c>
      <c r="E275" s="266">
        <f>ROUND(((P$9-SUM(C$9:C274))*G$2/100)/12,0)+ROUND(((P$10-SUM(D$9:D274))*(G$2-P$15)/100)/12,0)</f>
        <v>0</v>
      </c>
      <c r="F275" s="267">
        <f t="shared" si="18"/>
        <v>0</v>
      </c>
      <c r="G275" s="1135"/>
      <c r="H275" s="1136"/>
      <c r="I275" s="268"/>
      <c r="J275" s="268"/>
      <c r="K275" s="268"/>
      <c r="L275" s="268"/>
      <c r="M275" s="269">
        <f t="shared" si="20"/>
        <v>0</v>
      </c>
      <c r="N275" s="275"/>
      <c r="X275" s="236"/>
      <c r="Y275" s="236"/>
      <c r="Z275" s="236"/>
      <c r="AA275" s="237"/>
    </row>
    <row r="276" spans="1:27" s="238" customFormat="1" ht="18.75" customHeight="1">
      <c r="A276" s="262">
        <f t="shared" si="21"/>
        <v>0</v>
      </c>
      <c r="B276" s="263">
        <f t="shared" si="19"/>
        <v>0</v>
      </c>
      <c r="C276" s="264">
        <f>IF(($P$9-SUM($C$9:C275))&gt;0,$AA$9,0)</f>
        <v>0</v>
      </c>
      <c r="D276" s="265">
        <f>IF(($P$10-SUM($D$9:D275))&gt;0,$AA$10,0)</f>
        <v>0</v>
      </c>
      <c r="E276" s="266">
        <f>ROUND(((P$9-SUM(C$9:C275))*G$2/100)/12,0)+ROUND(((P$10-SUM(D$9:D275))*(G$2-P$15)/100)/12,0)</f>
        <v>0</v>
      </c>
      <c r="F276" s="267">
        <f t="shared" si="18"/>
        <v>0</v>
      </c>
      <c r="G276" s="1135"/>
      <c r="H276" s="1136"/>
      <c r="I276" s="268"/>
      <c r="J276" s="268"/>
      <c r="K276" s="268"/>
      <c r="L276" s="268"/>
      <c r="M276" s="269">
        <f t="shared" si="20"/>
        <v>0</v>
      </c>
      <c r="N276" s="275"/>
      <c r="X276" s="236"/>
      <c r="Y276" s="236"/>
      <c r="Z276" s="236"/>
      <c r="AA276" s="237"/>
    </row>
    <row r="277" spans="1:27" s="238" customFormat="1" ht="18.75" customHeight="1">
      <c r="A277" s="262">
        <f t="shared" si="21"/>
        <v>0</v>
      </c>
      <c r="B277" s="263">
        <f t="shared" si="19"/>
        <v>0</v>
      </c>
      <c r="C277" s="264">
        <f>IF(($P$9-SUM($C$9:C276))&gt;0,$AA$9,0)</f>
        <v>0</v>
      </c>
      <c r="D277" s="265">
        <f>IF(($P$10-SUM($D$9:D276))&gt;0,$AA$10,0)</f>
        <v>0</v>
      </c>
      <c r="E277" s="266">
        <f>ROUND(((P$9-SUM(C$9:C276))*G$2/100)/12,0)+ROUND(((P$10-SUM(D$9:D276))*(G$2-P$15)/100)/12,0)</f>
        <v>0</v>
      </c>
      <c r="F277" s="267">
        <f t="shared" si="18"/>
        <v>0</v>
      </c>
      <c r="G277" s="1135"/>
      <c r="H277" s="1136"/>
      <c r="I277" s="268"/>
      <c r="J277" s="268"/>
      <c r="K277" s="268"/>
      <c r="L277" s="268"/>
      <c r="M277" s="269">
        <f t="shared" si="20"/>
        <v>0</v>
      </c>
      <c r="N277" s="275"/>
      <c r="X277" s="236"/>
      <c r="Y277" s="236"/>
      <c r="Z277" s="236"/>
      <c r="AA277" s="237"/>
    </row>
    <row r="278" spans="1:27" s="238" customFormat="1" ht="18.75" customHeight="1">
      <c r="A278" s="262">
        <f t="shared" si="21"/>
        <v>0</v>
      </c>
      <c r="B278" s="263">
        <f t="shared" si="19"/>
        <v>0</v>
      </c>
      <c r="C278" s="264">
        <f>IF(($P$9-SUM($C$9:C277))&gt;0,$AA$9,0)</f>
        <v>0</v>
      </c>
      <c r="D278" s="265">
        <f>IF(($P$10-SUM($D$9:D277))&gt;0,$AA$10,0)</f>
        <v>0</v>
      </c>
      <c r="E278" s="266">
        <f>ROUND(((P$9-SUM(C$9:C277))*G$2/100)/12,0)+ROUND(((P$10-SUM(D$9:D277))*(G$2-P$15)/100)/12,0)</f>
        <v>0</v>
      </c>
      <c r="F278" s="267">
        <f t="shared" si="18"/>
        <v>0</v>
      </c>
      <c r="G278" s="1135"/>
      <c r="H278" s="1136"/>
      <c r="I278" s="268"/>
      <c r="J278" s="268"/>
      <c r="K278" s="268"/>
      <c r="L278" s="268"/>
      <c r="M278" s="269">
        <f t="shared" si="20"/>
        <v>0</v>
      </c>
      <c r="N278" s="275"/>
      <c r="X278" s="236"/>
      <c r="Y278" s="236"/>
      <c r="Z278" s="236"/>
      <c r="AA278" s="237"/>
    </row>
    <row r="279" spans="1:27" s="238" customFormat="1" ht="18.75" customHeight="1">
      <c r="A279" s="262">
        <f t="shared" si="21"/>
        <v>0</v>
      </c>
      <c r="B279" s="263">
        <f t="shared" si="19"/>
        <v>0</v>
      </c>
      <c r="C279" s="264">
        <f>IF(($P$9-SUM($C$9:C278))&gt;0,$AA$9,0)</f>
        <v>0</v>
      </c>
      <c r="D279" s="265">
        <f>IF(($P$10-SUM($D$9:D278))&gt;0,$AA$10,0)</f>
        <v>0</v>
      </c>
      <c r="E279" s="266">
        <f>ROUND(((P$9-SUM(C$9:C278))*G$2/100)/12,0)+ROUND(((P$10-SUM(D$9:D278))*(G$2-P$15)/100)/12,0)</f>
        <v>0</v>
      </c>
      <c r="F279" s="267">
        <f t="shared" si="18"/>
        <v>0</v>
      </c>
      <c r="G279" s="1135"/>
      <c r="H279" s="1136"/>
      <c r="I279" s="268"/>
      <c r="J279" s="268"/>
      <c r="K279" s="268"/>
      <c r="L279" s="268"/>
      <c r="M279" s="269">
        <f t="shared" si="20"/>
        <v>0</v>
      </c>
      <c r="N279" s="275"/>
      <c r="X279" s="236"/>
      <c r="Y279" s="236"/>
      <c r="Z279" s="236"/>
      <c r="AA279" s="237"/>
    </row>
    <row r="280" spans="1:27" s="238" customFormat="1" ht="18.75" customHeight="1">
      <c r="A280" s="262">
        <f t="shared" si="21"/>
        <v>0</v>
      </c>
      <c r="B280" s="263">
        <f t="shared" si="19"/>
        <v>0</v>
      </c>
      <c r="C280" s="264">
        <f>IF(($P$9-SUM($C$9:C279))&gt;0,$AA$9,0)</f>
        <v>0</v>
      </c>
      <c r="D280" s="265">
        <f>IF(($P$10-SUM($D$9:D279))&gt;0,$AA$10,0)</f>
        <v>0</v>
      </c>
      <c r="E280" s="266">
        <f>ROUND(((P$9-SUM(C$9:C279))*G$2/100)/12,0)+ROUND(((P$10-SUM(D$9:D279))*(G$2-P$15)/100)/12,0)</f>
        <v>0</v>
      </c>
      <c r="F280" s="267">
        <f t="shared" si="18"/>
        <v>0</v>
      </c>
      <c r="G280" s="1135"/>
      <c r="H280" s="1136"/>
      <c r="I280" s="268"/>
      <c r="J280" s="268"/>
      <c r="K280" s="268"/>
      <c r="L280" s="268"/>
      <c r="M280" s="269">
        <f t="shared" si="20"/>
        <v>0</v>
      </c>
      <c r="N280" s="275"/>
      <c r="X280" s="236"/>
      <c r="Y280" s="236"/>
      <c r="Z280" s="236"/>
      <c r="AA280" s="237"/>
    </row>
    <row r="281" spans="1:27" s="238" customFormat="1" ht="18.75" customHeight="1">
      <c r="A281" s="262">
        <f t="shared" si="21"/>
        <v>0</v>
      </c>
      <c r="B281" s="263">
        <f t="shared" si="19"/>
        <v>0</v>
      </c>
      <c r="C281" s="264">
        <f>IF(($P$9-SUM($C$9:C280))&gt;0,$AA$9,0)</f>
        <v>0</v>
      </c>
      <c r="D281" s="265">
        <f>IF(($P$10-SUM($D$9:D280))&gt;0,$AA$10,0)</f>
        <v>0</v>
      </c>
      <c r="E281" s="266">
        <f>ROUND(((P$9-SUM(C$9:C280))*G$2/100)/12,0)+ROUND(((P$10-SUM(D$9:D280))*(G$2-P$15)/100)/12,0)</f>
        <v>0</v>
      </c>
      <c r="F281" s="267">
        <f t="shared" si="18"/>
        <v>0</v>
      </c>
      <c r="G281" s="1135"/>
      <c r="H281" s="1136"/>
      <c r="I281" s="268"/>
      <c r="J281" s="268"/>
      <c r="K281" s="268"/>
      <c r="L281" s="268"/>
      <c r="M281" s="269">
        <f t="shared" si="20"/>
        <v>0</v>
      </c>
      <c r="N281" s="275"/>
      <c r="X281" s="236"/>
      <c r="Y281" s="236"/>
      <c r="Z281" s="236"/>
      <c r="AA281" s="237"/>
    </row>
    <row r="282" spans="1:27" s="238" customFormat="1" ht="18.75" customHeight="1">
      <c r="A282" s="262">
        <f t="shared" si="21"/>
        <v>0</v>
      </c>
      <c r="B282" s="263">
        <f t="shared" si="19"/>
        <v>0</v>
      </c>
      <c r="C282" s="264">
        <f>IF(($P$9-SUM($C$9:C281))&gt;0,$AA$9,0)</f>
        <v>0</v>
      </c>
      <c r="D282" s="265">
        <f>IF(($P$10-SUM($D$9:D281))&gt;0,$AA$10,0)</f>
        <v>0</v>
      </c>
      <c r="E282" s="266">
        <f>ROUND(((P$9-SUM(C$9:C281))*G$2/100)/12,0)+ROUND(((P$10-SUM(D$9:D281))*(G$2-P$15)/100)/12,0)</f>
        <v>0</v>
      </c>
      <c r="F282" s="267">
        <f t="shared" si="18"/>
        <v>0</v>
      </c>
      <c r="G282" s="277" t="s">
        <v>278</v>
      </c>
      <c r="H282" s="313">
        <f>IF(P$13&gt;1,"未定",SUM(F273:F284))</f>
        <v>0</v>
      </c>
      <c r="I282" s="268"/>
      <c r="J282" s="268"/>
      <c r="K282" s="268"/>
      <c r="L282" s="268"/>
      <c r="M282" s="269">
        <f t="shared" si="20"/>
        <v>0</v>
      </c>
      <c r="N282" s="275"/>
      <c r="X282" s="236"/>
      <c r="Y282" s="236"/>
      <c r="Z282" s="236"/>
      <c r="AA282" s="237"/>
    </row>
    <row r="283" spans="1:27" s="238" customFormat="1" ht="18.75" customHeight="1">
      <c r="A283" s="262">
        <f t="shared" si="21"/>
        <v>0</v>
      </c>
      <c r="B283" s="263">
        <f t="shared" si="19"/>
        <v>0</v>
      </c>
      <c r="C283" s="264">
        <f>IF(($P$9-SUM($C$9:C282))&gt;0,$AA$9,0)</f>
        <v>0</v>
      </c>
      <c r="D283" s="265">
        <f>IF(($P$10-SUM($D$9:D282))&gt;0,$AA$10,0)</f>
        <v>0</v>
      </c>
      <c r="E283" s="266">
        <f>ROUND(((P$9-SUM(C$9:C282))*G$2/100)/12,0)+ROUND(((P$10-SUM(D$9:D282))*(G$2-P$15)/100)/12,0)</f>
        <v>0</v>
      </c>
      <c r="F283" s="267">
        <f t="shared" si="18"/>
        <v>0</v>
      </c>
      <c r="G283" s="279" t="s">
        <v>304</v>
      </c>
      <c r="H283" s="280">
        <f>SUM(B273:B284)</f>
        <v>0</v>
      </c>
      <c r="I283" s="268"/>
      <c r="J283" s="268"/>
      <c r="K283" s="268"/>
      <c r="L283" s="268"/>
      <c r="M283" s="269">
        <f t="shared" si="20"/>
        <v>0</v>
      </c>
      <c r="N283" s="275"/>
      <c r="X283" s="236"/>
      <c r="Y283" s="236"/>
      <c r="Z283" s="236"/>
      <c r="AA283" s="237"/>
    </row>
    <row r="284" spans="1:27" s="238" customFormat="1" ht="18.75" customHeight="1">
      <c r="A284" s="283">
        <f t="shared" si="21"/>
        <v>0</v>
      </c>
      <c r="B284" s="284">
        <f t="shared" si="19"/>
        <v>0</v>
      </c>
      <c r="C284" s="285">
        <f>IF(($P$9-SUM($C$9:C283))&gt;0,$AA$9,0)</f>
        <v>0</v>
      </c>
      <c r="D284" s="286">
        <f>IF(($P$10-SUM($D$9:D283))&gt;0,$AA$10,0)</f>
        <v>0</v>
      </c>
      <c r="E284" s="287">
        <f>ROUND(((P$9-SUM(C$9:C283))*G$2/100)/12,0)+ROUND(((P$10-SUM(D$9:D283))*(G$2-P$15)/100)/12,0)</f>
        <v>0</v>
      </c>
      <c r="F284" s="288">
        <f t="shared" si="18"/>
        <v>0</v>
      </c>
      <c r="G284" s="289" t="s">
        <v>311</v>
      </c>
      <c r="H284" s="290">
        <f>IF(P$13&gt;1,"未定",SUM(E273:E284))</f>
        <v>0</v>
      </c>
      <c r="I284" s="291"/>
      <c r="J284" s="291"/>
      <c r="K284" s="291"/>
      <c r="L284" s="291"/>
      <c r="M284" s="292">
        <f t="shared" si="20"/>
        <v>0</v>
      </c>
      <c r="N284" s="275"/>
      <c r="X284" s="236"/>
      <c r="Y284" s="236"/>
      <c r="Z284" s="236"/>
      <c r="AA284" s="237"/>
    </row>
    <row r="285" spans="1:27" s="238" customFormat="1" ht="18.75" customHeight="1">
      <c r="A285" s="250">
        <f t="shared" si="21"/>
        <v>0</v>
      </c>
      <c r="B285" s="251">
        <f t="shared" si="19"/>
        <v>0</v>
      </c>
      <c r="C285" s="252">
        <f>IF(($P$9-SUM($C$9:C284))&gt;0,$AA$9,0)</f>
        <v>0</v>
      </c>
      <c r="D285" s="253">
        <f>IF(($P$10-SUM($D$9:D284))&gt;0,$AA$10,0)</f>
        <v>0</v>
      </c>
      <c r="E285" s="298">
        <f>ROUND(((P$9-SUM(C$9:C284))*G$2/100)/12,0)+ROUND(((P$10-SUM(D$9:D284))*(G$2-P$15)/100)/12,0)</f>
        <v>0</v>
      </c>
      <c r="F285" s="255">
        <f t="shared" si="18"/>
        <v>0</v>
      </c>
      <c r="G285" s="1133" t="s">
        <v>342</v>
      </c>
      <c r="H285" s="1134"/>
      <c r="I285" s="256"/>
      <c r="J285" s="256"/>
      <c r="K285" s="256"/>
      <c r="L285" s="256"/>
      <c r="M285" s="258">
        <f t="shared" si="20"/>
        <v>0</v>
      </c>
      <c r="N285" s="275"/>
      <c r="X285" s="236"/>
      <c r="Y285" s="236"/>
      <c r="Z285" s="236"/>
      <c r="AA285" s="237"/>
    </row>
    <row r="286" spans="1:27" s="238" customFormat="1" ht="18.75" customHeight="1">
      <c r="A286" s="262">
        <f t="shared" si="21"/>
        <v>0</v>
      </c>
      <c r="B286" s="263">
        <f t="shared" si="19"/>
        <v>0</v>
      </c>
      <c r="C286" s="264">
        <f>IF(($P$9-SUM($C$9:C285))&gt;0,$AA$9,0)</f>
        <v>0</v>
      </c>
      <c r="D286" s="265">
        <f>IF(($P$10-SUM($D$9:D285))&gt;0,$AA$10,0)</f>
        <v>0</v>
      </c>
      <c r="E286" s="266">
        <f>ROUND(((P$9-SUM(C$9:C285))*G$2/100)/12,0)+ROUND(((P$10-SUM(D$9:D285))*(G$2-P$15)/100)/12,0)</f>
        <v>0</v>
      </c>
      <c r="F286" s="267">
        <f t="shared" si="18"/>
        <v>0</v>
      </c>
      <c r="G286" s="1135"/>
      <c r="H286" s="1136"/>
      <c r="I286" s="268"/>
      <c r="J286" s="268"/>
      <c r="K286" s="268"/>
      <c r="L286" s="268"/>
      <c r="M286" s="269">
        <f t="shared" si="20"/>
        <v>0</v>
      </c>
      <c r="N286" s="275"/>
      <c r="X286" s="236"/>
      <c r="Y286" s="236"/>
      <c r="Z286" s="236"/>
      <c r="AA286" s="237"/>
    </row>
    <row r="287" spans="1:27" s="238" customFormat="1" ht="18.75" customHeight="1">
      <c r="A287" s="262">
        <f t="shared" si="21"/>
        <v>0</v>
      </c>
      <c r="B287" s="263">
        <f t="shared" si="19"/>
        <v>0</v>
      </c>
      <c r="C287" s="264">
        <f>IF(($P$9-SUM($C$9:C286))&gt;0,$AA$9,0)</f>
        <v>0</v>
      </c>
      <c r="D287" s="265">
        <f>IF(($P$10-SUM($D$9:D286))&gt;0,$AA$10,0)</f>
        <v>0</v>
      </c>
      <c r="E287" s="266">
        <f>ROUND(((P$9-SUM(C$9:C286))*G$2/100)/12,0)+ROUND(((P$10-SUM(D$9:D286))*(G$2-P$15)/100)/12,0)</f>
        <v>0</v>
      </c>
      <c r="F287" s="267">
        <f t="shared" si="18"/>
        <v>0</v>
      </c>
      <c r="G287" s="1135"/>
      <c r="H287" s="1136"/>
      <c r="I287" s="268"/>
      <c r="J287" s="268"/>
      <c r="K287" s="268"/>
      <c r="L287" s="268"/>
      <c r="M287" s="269">
        <f t="shared" si="20"/>
        <v>0</v>
      </c>
      <c r="N287" s="275"/>
      <c r="X287" s="236"/>
      <c r="Y287" s="236"/>
      <c r="Z287" s="236"/>
      <c r="AA287" s="237"/>
    </row>
    <row r="288" spans="1:27" s="238" customFormat="1" ht="18.75" customHeight="1">
      <c r="A288" s="262">
        <f t="shared" si="21"/>
        <v>0</v>
      </c>
      <c r="B288" s="263">
        <f t="shared" si="19"/>
        <v>0</v>
      </c>
      <c r="C288" s="264">
        <f>IF(($P$9-SUM($C$9:C287))&gt;0,$AA$9,0)</f>
        <v>0</v>
      </c>
      <c r="D288" s="265">
        <f>IF(($P$10-SUM($D$9:D287))&gt;0,$AA$10,0)</f>
        <v>0</v>
      </c>
      <c r="E288" s="266">
        <f>ROUND(((P$9-SUM(C$9:C287))*G$2/100)/12,0)+ROUND(((P$10-SUM(D$9:D287))*(G$2-P$15)/100)/12,0)</f>
        <v>0</v>
      </c>
      <c r="F288" s="267">
        <f t="shared" si="18"/>
        <v>0</v>
      </c>
      <c r="G288" s="1135"/>
      <c r="H288" s="1136"/>
      <c r="I288" s="268"/>
      <c r="J288" s="268"/>
      <c r="K288" s="268"/>
      <c r="L288" s="268"/>
      <c r="M288" s="269">
        <f t="shared" si="20"/>
        <v>0</v>
      </c>
      <c r="N288" s="275"/>
      <c r="X288" s="236"/>
      <c r="Y288" s="236"/>
      <c r="Z288" s="236"/>
      <c r="AA288" s="237"/>
    </row>
    <row r="289" spans="1:27" s="238" customFormat="1" ht="18.75" customHeight="1">
      <c r="A289" s="262">
        <f t="shared" si="21"/>
        <v>0</v>
      </c>
      <c r="B289" s="263">
        <f t="shared" si="19"/>
        <v>0</v>
      </c>
      <c r="C289" s="264">
        <f>IF(($P$9-SUM($C$9:C288))&gt;0,$AA$9,0)</f>
        <v>0</v>
      </c>
      <c r="D289" s="265">
        <f>IF(($P$10-SUM($D$9:D288))&gt;0,$AA$10,0)</f>
        <v>0</v>
      </c>
      <c r="E289" s="266">
        <f>ROUND(((P$9-SUM(C$9:C288))*G$2/100)/12,0)+ROUND(((P$10-SUM(D$9:D288))*(G$2-P$15)/100)/12,0)</f>
        <v>0</v>
      </c>
      <c r="F289" s="267">
        <f t="shared" si="18"/>
        <v>0</v>
      </c>
      <c r="G289" s="1135"/>
      <c r="H289" s="1136"/>
      <c r="I289" s="268"/>
      <c r="J289" s="268"/>
      <c r="K289" s="268"/>
      <c r="L289" s="268"/>
      <c r="M289" s="269">
        <f t="shared" si="20"/>
        <v>0</v>
      </c>
      <c r="N289" s="275"/>
      <c r="X289" s="236"/>
      <c r="Y289" s="236"/>
      <c r="Z289" s="236"/>
      <c r="AA289" s="237"/>
    </row>
    <row r="290" spans="1:27" s="238" customFormat="1" ht="18.75" customHeight="1">
      <c r="A290" s="262">
        <f t="shared" si="21"/>
        <v>0</v>
      </c>
      <c r="B290" s="263">
        <f t="shared" si="19"/>
        <v>0</v>
      </c>
      <c r="C290" s="264">
        <f>IF(($P$9-SUM($C$9:C289))&gt;0,$AA$9,0)</f>
        <v>0</v>
      </c>
      <c r="D290" s="265">
        <f>IF(($P$10-SUM($D$9:D289))&gt;0,$AA$10,0)</f>
        <v>0</v>
      </c>
      <c r="E290" s="266">
        <f>ROUND(((P$9-SUM(C$9:C289))*G$2/100)/12,0)+ROUND(((P$10-SUM(D$9:D289))*(G$2-P$15)/100)/12,0)</f>
        <v>0</v>
      </c>
      <c r="F290" s="267">
        <f t="shared" si="18"/>
        <v>0</v>
      </c>
      <c r="G290" s="1135"/>
      <c r="H290" s="1136"/>
      <c r="I290" s="268"/>
      <c r="J290" s="268"/>
      <c r="K290" s="268"/>
      <c r="L290" s="268"/>
      <c r="M290" s="269">
        <f t="shared" si="20"/>
        <v>0</v>
      </c>
      <c r="N290" s="275"/>
      <c r="X290" s="236"/>
      <c r="Y290" s="236"/>
      <c r="Z290" s="236"/>
      <c r="AA290" s="237"/>
    </row>
    <row r="291" spans="1:27" s="238" customFormat="1" ht="18.75" customHeight="1">
      <c r="A291" s="262">
        <f t="shared" si="21"/>
        <v>0</v>
      </c>
      <c r="B291" s="263">
        <f t="shared" si="19"/>
        <v>0</v>
      </c>
      <c r="C291" s="264">
        <f>IF(($P$9-SUM($C$9:C290))&gt;0,$AA$9,0)</f>
        <v>0</v>
      </c>
      <c r="D291" s="265">
        <f>IF(($P$10-SUM($D$9:D290))&gt;0,$AA$10,0)</f>
        <v>0</v>
      </c>
      <c r="E291" s="266">
        <f>ROUND(((P$9-SUM(C$9:C290))*G$2/100)/12,0)+ROUND(((P$10-SUM(D$9:D290))*(G$2-P$15)/100)/12,0)</f>
        <v>0</v>
      </c>
      <c r="F291" s="267">
        <f t="shared" si="18"/>
        <v>0</v>
      </c>
      <c r="G291" s="1135"/>
      <c r="H291" s="1136"/>
      <c r="I291" s="268"/>
      <c r="J291" s="268"/>
      <c r="K291" s="268"/>
      <c r="L291" s="268"/>
      <c r="M291" s="269">
        <f t="shared" si="20"/>
        <v>0</v>
      </c>
      <c r="N291" s="275"/>
      <c r="X291" s="236"/>
      <c r="Y291" s="236"/>
      <c r="Z291" s="236"/>
      <c r="AA291" s="237"/>
    </row>
    <row r="292" spans="1:27" s="238" customFormat="1" ht="18.75" customHeight="1">
      <c r="A292" s="262">
        <f t="shared" si="21"/>
        <v>0</v>
      </c>
      <c r="B292" s="263">
        <f t="shared" si="19"/>
        <v>0</v>
      </c>
      <c r="C292" s="264">
        <f>IF(($P$9-SUM($C$9:C291))&gt;0,$AA$9,0)</f>
        <v>0</v>
      </c>
      <c r="D292" s="265">
        <f>IF(($P$10-SUM($D$9:D291))&gt;0,$AA$10,0)</f>
        <v>0</v>
      </c>
      <c r="E292" s="266">
        <f>ROUND(((P$9-SUM(C$9:C291))*G$2/100)/12,0)+ROUND(((P$10-SUM(D$9:D291))*(G$2-P$15)/100)/12,0)</f>
        <v>0</v>
      </c>
      <c r="F292" s="267">
        <f t="shared" si="18"/>
        <v>0</v>
      </c>
      <c r="G292" s="1135"/>
      <c r="H292" s="1136"/>
      <c r="I292" s="268"/>
      <c r="J292" s="268"/>
      <c r="K292" s="268"/>
      <c r="L292" s="268"/>
      <c r="M292" s="269">
        <f t="shared" si="20"/>
        <v>0</v>
      </c>
      <c r="N292" s="275"/>
      <c r="X292" s="236"/>
      <c r="Y292" s="236"/>
      <c r="Z292" s="236"/>
      <c r="AA292" s="237"/>
    </row>
    <row r="293" spans="1:27" s="238" customFormat="1" ht="18.75" customHeight="1">
      <c r="A293" s="262">
        <f t="shared" si="21"/>
        <v>0</v>
      </c>
      <c r="B293" s="263">
        <f t="shared" si="19"/>
        <v>0</v>
      </c>
      <c r="C293" s="264">
        <f>IF(($P$9-SUM($C$9:C292))&gt;0,$AA$9,0)</f>
        <v>0</v>
      </c>
      <c r="D293" s="265">
        <f>IF(($P$10-SUM($D$9:D292))&gt;0,$AA$10,0)</f>
        <v>0</v>
      </c>
      <c r="E293" s="266">
        <f>ROUND(((P$9-SUM(C$9:C292))*G$2/100)/12,0)+ROUND(((P$10-SUM(D$9:D292))*(G$2-P$15)/100)/12,0)</f>
        <v>0</v>
      </c>
      <c r="F293" s="267">
        <f t="shared" si="18"/>
        <v>0</v>
      </c>
      <c r="G293" s="1135"/>
      <c r="H293" s="1136"/>
      <c r="I293" s="268"/>
      <c r="J293" s="268"/>
      <c r="K293" s="268"/>
      <c r="L293" s="268"/>
      <c r="M293" s="269">
        <f t="shared" si="20"/>
        <v>0</v>
      </c>
      <c r="N293" s="275"/>
      <c r="X293" s="236"/>
      <c r="Y293" s="236"/>
      <c r="Z293" s="236"/>
      <c r="AA293" s="237"/>
    </row>
    <row r="294" spans="1:27" s="238" customFormat="1" ht="18.75" customHeight="1">
      <c r="A294" s="262">
        <f t="shared" si="21"/>
        <v>0</v>
      </c>
      <c r="B294" s="263">
        <f t="shared" si="19"/>
        <v>0</v>
      </c>
      <c r="C294" s="264">
        <f>IF(($P$9-SUM($C$9:C293))&gt;0,$AA$9,0)</f>
        <v>0</v>
      </c>
      <c r="D294" s="265">
        <f>IF(($P$10-SUM($D$9:D293))&gt;0,$AA$10,0)</f>
        <v>0</v>
      </c>
      <c r="E294" s="266">
        <f>ROUND(((P$9-SUM(C$9:C293))*G$2/100)/12,0)+ROUND(((P$10-SUM(D$9:D293))*(G$2-P$15)/100)/12,0)</f>
        <v>0</v>
      </c>
      <c r="F294" s="267">
        <f t="shared" si="18"/>
        <v>0</v>
      </c>
      <c r="G294" s="277" t="s">
        <v>278</v>
      </c>
      <c r="H294" s="313">
        <f>IF(P$13&gt;1,"未定",SUM(F285:F296))</f>
        <v>0</v>
      </c>
      <c r="I294" s="268"/>
      <c r="J294" s="268"/>
      <c r="K294" s="268"/>
      <c r="L294" s="268"/>
      <c r="M294" s="269">
        <f t="shared" si="20"/>
        <v>0</v>
      </c>
      <c r="N294" s="275"/>
      <c r="X294" s="236"/>
      <c r="Y294" s="236"/>
      <c r="Z294" s="236"/>
      <c r="AA294" s="237"/>
    </row>
    <row r="295" spans="1:27" s="238" customFormat="1" ht="18.75" customHeight="1">
      <c r="A295" s="262">
        <f t="shared" si="21"/>
        <v>0</v>
      </c>
      <c r="B295" s="263">
        <f t="shared" si="19"/>
        <v>0</v>
      </c>
      <c r="C295" s="264">
        <f>IF(($P$9-SUM($C$9:C294))&gt;0,$AA$9,0)</f>
        <v>0</v>
      </c>
      <c r="D295" s="265">
        <f>IF(($P$10-SUM($D$9:D294))&gt;0,$AA$10,0)</f>
        <v>0</v>
      </c>
      <c r="E295" s="266">
        <f>ROUND(((P$9-SUM(C$9:C294))*G$2/100)/12,0)+ROUND(((P$10-SUM(D$9:D294))*(G$2-P$15)/100)/12,0)</f>
        <v>0</v>
      </c>
      <c r="F295" s="267">
        <f t="shared" si="18"/>
        <v>0</v>
      </c>
      <c r="G295" s="279" t="s">
        <v>304</v>
      </c>
      <c r="H295" s="280">
        <f>SUM(B285:B296)</f>
        <v>0</v>
      </c>
      <c r="I295" s="268"/>
      <c r="J295" s="268"/>
      <c r="K295" s="268"/>
      <c r="L295" s="268"/>
      <c r="M295" s="269">
        <f t="shared" si="20"/>
        <v>0</v>
      </c>
      <c r="N295" s="275"/>
      <c r="X295" s="236"/>
      <c r="Y295" s="236"/>
      <c r="Z295" s="236"/>
      <c r="AA295" s="237"/>
    </row>
    <row r="296" spans="1:27" s="238" customFormat="1" ht="18.75" customHeight="1">
      <c r="A296" s="283">
        <f t="shared" si="21"/>
        <v>0</v>
      </c>
      <c r="B296" s="284">
        <f t="shared" si="19"/>
        <v>0</v>
      </c>
      <c r="C296" s="285">
        <f>IF(($P$9-SUM($C$9:C295))&gt;0,$AA$9,0)</f>
        <v>0</v>
      </c>
      <c r="D296" s="286">
        <f>IF(($P$10-SUM($D$9:D295))&gt;0,$AA$10,0)</f>
        <v>0</v>
      </c>
      <c r="E296" s="287">
        <f>ROUND(((P$9-SUM(C$9:C295))*G$2/100)/12,0)+ROUND(((P$10-SUM(D$9:D295))*(G$2-P$15)/100)/12,0)</f>
        <v>0</v>
      </c>
      <c r="F296" s="288">
        <f t="shared" si="18"/>
        <v>0</v>
      </c>
      <c r="G296" s="289" t="s">
        <v>311</v>
      </c>
      <c r="H296" s="290">
        <f>IF(P$13&gt;1,"未定",SUM(E285:E296))</f>
        <v>0</v>
      </c>
      <c r="I296" s="291"/>
      <c r="J296" s="291"/>
      <c r="K296" s="291"/>
      <c r="L296" s="291"/>
      <c r="M296" s="292">
        <f t="shared" si="20"/>
        <v>0</v>
      </c>
      <c r="N296" s="275"/>
      <c r="X296" s="236"/>
      <c r="Y296" s="236"/>
      <c r="Z296" s="236"/>
      <c r="AA296" s="237"/>
    </row>
    <row r="297" spans="1:27" s="238" customFormat="1" ht="18.75" customHeight="1">
      <c r="A297" s="250">
        <f t="shared" si="21"/>
        <v>0</v>
      </c>
      <c r="B297" s="251">
        <f t="shared" si="19"/>
        <v>0</v>
      </c>
      <c r="C297" s="252">
        <f>IF(($P$9-SUM($C$9:C296))&gt;0,$AA$9,0)</f>
        <v>0</v>
      </c>
      <c r="D297" s="253">
        <f>IF(($P$10-SUM($D$9:D296))&gt;0,$AA$10,0)</f>
        <v>0</v>
      </c>
      <c r="E297" s="298">
        <f>ROUND(((P$9-SUM(C$9:C296))*G$2/100)/12,0)+ROUND(((P$10-SUM(D$9:D296))*(G$2-P$15)/100)/12,0)</f>
        <v>0</v>
      </c>
      <c r="F297" s="255">
        <f t="shared" si="18"/>
        <v>0</v>
      </c>
      <c r="G297" s="1133" t="s">
        <v>343</v>
      </c>
      <c r="H297" s="1134"/>
      <c r="I297" s="256"/>
      <c r="J297" s="256"/>
      <c r="K297" s="256"/>
      <c r="L297" s="256"/>
      <c r="M297" s="258">
        <f t="shared" si="20"/>
        <v>0</v>
      </c>
      <c r="N297" s="275"/>
      <c r="X297" s="236"/>
      <c r="Y297" s="236"/>
      <c r="Z297" s="236"/>
      <c r="AA297" s="237"/>
    </row>
    <row r="298" spans="1:27" s="238" customFormat="1" ht="18.75" customHeight="1">
      <c r="A298" s="262">
        <f t="shared" si="21"/>
        <v>0</v>
      </c>
      <c r="B298" s="263">
        <f t="shared" si="19"/>
        <v>0</v>
      </c>
      <c r="C298" s="264">
        <f>IF(($P$9-SUM($C$9:C297))&gt;0,$AA$9,0)</f>
        <v>0</v>
      </c>
      <c r="D298" s="265">
        <f>IF(($P$10-SUM($D$9:D297))&gt;0,$AA$10,0)</f>
        <v>0</v>
      </c>
      <c r="E298" s="266">
        <f>ROUND(((P$9-SUM(C$9:C297))*G$2/100)/12,0)+ROUND(((P$10-SUM(D$9:D297))*(G$2-P$15)/100)/12,0)</f>
        <v>0</v>
      </c>
      <c r="F298" s="267">
        <f t="shared" si="18"/>
        <v>0</v>
      </c>
      <c r="G298" s="1135"/>
      <c r="H298" s="1136"/>
      <c r="I298" s="268"/>
      <c r="J298" s="268"/>
      <c r="K298" s="268"/>
      <c r="L298" s="268"/>
      <c r="M298" s="269">
        <f t="shared" si="20"/>
        <v>0</v>
      </c>
      <c r="N298" s="275"/>
      <c r="X298" s="236"/>
      <c r="Y298" s="236"/>
      <c r="Z298" s="236"/>
      <c r="AA298" s="237"/>
    </row>
    <row r="299" spans="1:27" s="238" customFormat="1" ht="18.75" customHeight="1">
      <c r="A299" s="262">
        <f t="shared" si="21"/>
        <v>0</v>
      </c>
      <c r="B299" s="263">
        <f t="shared" si="19"/>
        <v>0</v>
      </c>
      <c r="C299" s="264">
        <f>IF(($P$9-SUM($C$9:C298))&gt;0,$AA$9,0)</f>
        <v>0</v>
      </c>
      <c r="D299" s="265">
        <f>IF(($P$10-SUM($D$9:D298))&gt;0,$AA$10,0)</f>
        <v>0</v>
      </c>
      <c r="E299" s="266">
        <f>ROUND(((P$9-SUM(C$9:C298))*G$2/100)/12,0)+ROUND(((P$10-SUM(D$9:D298))*(G$2-P$15)/100)/12,0)</f>
        <v>0</v>
      </c>
      <c r="F299" s="267">
        <f t="shared" si="18"/>
        <v>0</v>
      </c>
      <c r="G299" s="1135"/>
      <c r="H299" s="1136"/>
      <c r="I299" s="268"/>
      <c r="J299" s="268"/>
      <c r="K299" s="268"/>
      <c r="L299" s="268"/>
      <c r="M299" s="269">
        <f t="shared" si="20"/>
        <v>0</v>
      </c>
      <c r="N299" s="275"/>
      <c r="X299" s="236"/>
      <c r="Y299" s="236"/>
      <c r="Z299" s="236"/>
      <c r="AA299" s="237"/>
    </row>
    <row r="300" spans="1:27" s="238" customFormat="1" ht="18.75" customHeight="1">
      <c r="A300" s="262">
        <f t="shared" si="21"/>
        <v>0</v>
      </c>
      <c r="B300" s="263">
        <f t="shared" si="19"/>
        <v>0</v>
      </c>
      <c r="C300" s="264">
        <f>IF(($P$9-SUM($C$9:C299))&gt;0,$AA$9,0)</f>
        <v>0</v>
      </c>
      <c r="D300" s="265">
        <f>IF(($P$10-SUM($D$9:D299))&gt;0,$AA$10,0)</f>
        <v>0</v>
      </c>
      <c r="E300" s="266">
        <f>ROUND(((P$9-SUM(C$9:C299))*G$2/100)/12,0)+ROUND(((P$10-SUM(D$9:D299))*(G$2-P$15)/100)/12,0)</f>
        <v>0</v>
      </c>
      <c r="F300" s="267">
        <f t="shared" si="18"/>
        <v>0</v>
      </c>
      <c r="G300" s="1135"/>
      <c r="H300" s="1136"/>
      <c r="I300" s="268"/>
      <c r="J300" s="268"/>
      <c r="K300" s="268"/>
      <c r="L300" s="268"/>
      <c r="M300" s="269">
        <f t="shared" si="20"/>
        <v>0</v>
      </c>
      <c r="N300" s="275"/>
      <c r="X300" s="236"/>
      <c r="Y300" s="236"/>
      <c r="Z300" s="236"/>
      <c r="AA300" s="237"/>
    </row>
    <row r="301" spans="1:27" s="238" customFormat="1" ht="18.75" customHeight="1">
      <c r="A301" s="262">
        <f t="shared" si="21"/>
        <v>0</v>
      </c>
      <c r="B301" s="263">
        <f t="shared" si="19"/>
        <v>0</v>
      </c>
      <c r="C301" s="264">
        <f>IF(($P$9-SUM($C$9:C300))&gt;0,$AA$9,0)</f>
        <v>0</v>
      </c>
      <c r="D301" s="265">
        <f>IF(($P$10-SUM($D$9:D300))&gt;0,$AA$10,0)</f>
        <v>0</v>
      </c>
      <c r="E301" s="266">
        <f>ROUND(((P$9-SUM(C$9:C300))*G$2/100)/12,0)+ROUND(((P$10-SUM(D$9:D300))*(G$2-P$15)/100)/12,0)</f>
        <v>0</v>
      </c>
      <c r="F301" s="267">
        <f t="shared" si="18"/>
        <v>0</v>
      </c>
      <c r="G301" s="1135"/>
      <c r="H301" s="1136"/>
      <c r="I301" s="268"/>
      <c r="J301" s="268"/>
      <c r="K301" s="268"/>
      <c r="L301" s="268"/>
      <c r="M301" s="269">
        <f t="shared" si="20"/>
        <v>0</v>
      </c>
      <c r="N301" s="275"/>
      <c r="X301" s="236"/>
      <c r="Y301" s="236"/>
      <c r="Z301" s="236"/>
      <c r="AA301" s="237"/>
    </row>
    <row r="302" spans="1:27" s="238" customFormat="1" ht="18.75" customHeight="1">
      <c r="A302" s="262">
        <f t="shared" si="21"/>
        <v>0</v>
      </c>
      <c r="B302" s="263">
        <f t="shared" si="19"/>
        <v>0</v>
      </c>
      <c r="C302" s="264">
        <f>IF(($P$9-SUM($C$9:C301))&gt;0,$AA$9,0)</f>
        <v>0</v>
      </c>
      <c r="D302" s="265">
        <f>IF(($P$10-SUM($D$9:D301))&gt;0,$AA$10,0)</f>
        <v>0</v>
      </c>
      <c r="E302" s="266">
        <f>ROUND(((P$9-SUM(C$9:C301))*G$2/100)/12,0)+ROUND(((P$10-SUM(D$9:D301))*(G$2-P$15)/100)/12,0)</f>
        <v>0</v>
      </c>
      <c r="F302" s="267">
        <f t="shared" si="18"/>
        <v>0</v>
      </c>
      <c r="G302" s="1135"/>
      <c r="H302" s="1136"/>
      <c r="I302" s="268"/>
      <c r="J302" s="268"/>
      <c r="K302" s="268"/>
      <c r="L302" s="268"/>
      <c r="M302" s="269">
        <f t="shared" si="20"/>
        <v>0</v>
      </c>
      <c r="N302" s="275"/>
      <c r="X302" s="236"/>
      <c r="Y302" s="236"/>
      <c r="Z302" s="236"/>
      <c r="AA302" s="237"/>
    </row>
    <row r="303" spans="1:27" s="238" customFormat="1" ht="18.75" customHeight="1">
      <c r="A303" s="262">
        <f t="shared" si="21"/>
        <v>0</v>
      </c>
      <c r="B303" s="263">
        <f t="shared" si="19"/>
        <v>0</v>
      </c>
      <c r="C303" s="264">
        <f>IF(($P$9-SUM($C$9:C302))&gt;0,$AA$9,0)</f>
        <v>0</v>
      </c>
      <c r="D303" s="265">
        <f>IF(($P$10-SUM($D$9:D302))&gt;0,$AA$10,0)</f>
        <v>0</v>
      </c>
      <c r="E303" s="266">
        <f>ROUND(((P$9-SUM(C$9:C302))*G$2/100)/12,0)+ROUND(((P$10-SUM(D$9:D302))*(G$2-P$15)/100)/12,0)</f>
        <v>0</v>
      </c>
      <c r="F303" s="267">
        <f t="shared" si="18"/>
        <v>0</v>
      </c>
      <c r="G303" s="1135"/>
      <c r="H303" s="1136"/>
      <c r="I303" s="268"/>
      <c r="J303" s="268"/>
      <c r="K303" s="268"/>
      <c r="L303" s="268"/>
      <c r="M303" s="269">
        <f t="shared" si="20"/>
        <v>0</v>
      </c>
      <c r="N303" s="275"/>
      <c r="X303" s="236"/>
      <c r="Y303" s="236"/>
      <c r="Z303" s="236"/>
      <c r="AA303" s="237"/>
    </row>
    <row r="304" spans="1:27" s="238" customFormat="1" ht="18.75" customHeight="1">
      <c r="A304" s="262">
        <f t="shared" si="21"/>
        <v>0</v>
      </c>
      <c r="B304" s="263">
        <f t="shared" si="19"/>
        <v>0</v>
      </c>
      <c r="C304" s="264">
        <f>IF(($P$9-SUM($C$9:C303))&gt;0,$AA$9,0)</f>
        <v>0</v>
      </c>
      <c r="D304" s="265">
        <f>IF(($P$10-SUM($D$9:D303))&gt;0,$AA$10,0)</f>
        <v>0</v>
      </c>
      <c r="E304" s="266">
        <f>ROUND(((P$9-SUM(C$9:C303))*G$2/100)/12,0)+ROUND(((P$10-SUM(D$9:D303))*(G$2-P$15)/100)/12,0)</f>
        <v>0</v>
      </c>
      <c r="F304" s="267">
        <f t="shared" si="18"/>
        <v>0</v>
      </c>
      <c r="G304" s="1135"/>
      <c r="H304" s="1136"/>
      <c r="I304" s="268"/>
      <c r="J304" s="268"/>
      <c r="K304" s="268"/>
      <c r="L304" s="268"/>
      <c r="M304" s="269">
        <f t="shared" si="20"/>
        <v>0</v>
      </c>
      <c r="N304" s="275"/>
      <c r="X304" s="236"/>
      <c r="Y304" s="236"/>
      <c r="Z304" s="236"/>
      <c r="AA304" s="237"/>
    </row>
    <row r="305" spans="1:27" s="238" customFormat="1" ht="18.75" customHeight="1">
      <c r="A305" s="262">
        <f t="shared" si="21"/>
        <v>0</v>
      </c>
      <c r="B305" s="263">
        <f t="shared" si="19"/>
        <v>0</v>
      </c>
      <c r="C305" s="264">
        <f>IF(($P$9-SUM($C$9:C304))&gt;0,$AA$9,0)</f>
        <v>0</v>
      </c>
      <c r="D305" s="265">
        <f>IF(($P$10-SUM($D$9:D304))&gt;0,$AA$10,0)</f>
        <v>0</v>
      </c>
      <c r="E305" s="266">
        <f>ROUND(((P$9-SUM(C$9:C304))*G$2/100)/12,0)+ROUND(((P$10-SUM(D$9:D304))*(G$2-P$15)/100)/12,0)</f>
        <v>0</v>
      </c>
      <c r="F305" s="267">
        <f t="shared" si="18"/>
        <v>0</v>
      </c>
      <c r="G305" s="1135"/>
      <c r="H305" s="1136"/>
      <c r="I305" s="268"/>
      <c r="J305" s="268"/>
      <c r="K305" s="268"/>
      <c r="L305" s="268"/>
      <c r="M305" s="269">
        <f t="shared" si="20"/>
        <v>0</v>
      </c>
      <c r="N305" s="275"/>
      <c r="X305" s="236"/>
      <c r="Y305" s="236"/>
      <c r="Z305" s="236"/>
      <c r="AA305" s="237"/>
    </row>
    <row r="306" spans="1:27" s="238" customFormat="1" ht="18.75" customHeight="1">
      <c r="A306" s="262">
        <f t="shared" si="21"/>
        <v>0</v>
      </c>
      <c r="B306" s="263">
        <f t="shared" si="19"/>
        <v>0</v>
      </c>
      <c r="C306" s="264">
        <f>IF(($P$9-SUM($C$9:C305))&gt;0,$AA$9,0)</f>
        <v>0</v>
      </c>
      <c r="D306" s="265">
        <f>IF(($P$10-SUM($D$9:D305))&gt;0,$AA$10,0)</f>
        <v>0</v>
      </c>
      <c r="E306" s="266">
        <f>ROUND(((P$9-SUM(C$9:C305))*G$2/100)/12,0)+ROUND(((P$10-SUM(D$9:D305))*(G$2-P$15)/100)/12,0)</f>
        <v>0</v>
      </c>
      <c r="F306" s="267">
        <f t="shared" si="18"/>
        <v>0</v>
      </c>
      <c r="G306" s="277" t="s">
        <v>278</v>
      </c>
      <c r="H306" s="313">
        <f>IF(P$13&gt;1,"未定",SUM(F297:F308))</f>
        <v>0</v>
      </c>
      <c r="I306" s="268"/>
      <c r="J306" s="268"/>
      <c r="K306" s="268"/>
      <c r="L306" s="268"/>
      <c r="M306" s="269">
        <f t="shared" si="20"/>
        <v>0</v>
      </c>
      <c r="N306" s="275"/>
      <c r="X306" s="236"/>
      <c r="Y306" s="236"/>
      <c r="Z306" s="236"/>
      <c r="AA306" s="237"/>
    </row>
    <row r="307" spans="1:27" s="238" customFormat="1" ht="18.75" customHeight="1">
      <c r="A307" s="262">
        <f t="shared" si="21"/>
        <v>0</v>
      </c>
      <c r="B307" s="263">
        <f t="shared" si="19"/>
        <v>0</v>
      </c>
      <c r="C307" s="264">
        <f>IF(($P$9-SUM($C$9:C306))&gt;0,$AA$9,0)</f>
        <v>0</v>
      </c>
      <c r="D307" s="265">
        <f>IF(($P$10-SUM($D$9:D306))&gt;0,$AA$10,0)</f>
        <v>0</v>
      </c>
      <c r="E307" s="266">
        <f>ROUND(((P$9-SUM(C$9:C306))*G$2/100)/12,0)+ROUND(((P$10-SUM(D$9:D306))*(G$2-P$15)/100)/12,0)</f>
        <v>0</v>
      </c>
      <c r="F307" s="267">
        <f t="shared" si="18"/>
        <v>0</v>
      </c>
      <c r="G307" s="279" t="s">
        <v>304</v>
      </c>
      <c r="H307" s="280">
        <f>SUM(B297:B308)</f>
        <v>0</v>
      </c>
      <c r="I307" s="268"/>
      <c r="J307" s="268"/>
      <c r="K307" s="268"/>
      <c r="L307" s="268"/>
      <c r="M307" s="269">
        <f t="shared" si="20"/>
        <v>0</v>
      </c>
      <c r="N307" s="275"/>
      <c r="X307" s="236"/>
      <c r="Y307" s="236"/>
      <c r="Z307" s="236"/>
      <c r="AA307" s="237"/>
    </row>
    <row r="308" spans="1:27" s="238" customFormat="1" ht="18.75" customHeight="1">
      <c r="A308" s="283">
        <f t="shared" si="21"/>
        <v>0</v>
      </c>
      <c r="B308" s="284">
        <f t="shared" si="19"/>
        <v>0</v>
      </c>
      <c r="C308" s="285">
        <f>IF(($P$9-SUM($C$9:C307))&gt;0,$AA$9,0)</f>
        <v>0</v>
      </c>
      <c r="D308" s="286">
        <f>IF(($P$10-SUM($D$9:D307))&gt;0,$AA$10,0)</f>
        <v>0</v>
      </c>
      <c r="E308" s="287">
        <f>ROUND(((P$9-SUM(C$9:C307))*G$2/100)/12,0)+ROUND(((P$10-SUM(D$9:D307))*(G$2-P$15)/100)/12,0)</f>
        <v>0</v>
      </c>
      <c r="F308" s="288">
        <f t="shared" si="18"/>
        <v>0</v>
      </c>
      <c r="G308" s="289" t="s">
        <v>311</v>
      </c>
      <c r="H308" s="290">
        <f>IF(P$13&gt;1,"未定",SUM(E297:E308))</f>
        <v>0</v>
      </c>
      <c r="I308" s="291"/>
      <c r="J308" s="291"/>
      <c r="K308" s="291"/>
      <c r="L308" s="291"/>
      <c r="M308" s="292">
        <f t="shared" si="20"/>
        <v>0</v>
      </c>
      <c r="N308" s="275"/>
      <c r="X308" s="236"/>
      <c r="Y308" s="236"/>
      <c r="Z308" s="236"/>
      <c r="AA308" s="237"/>
    </row>
    <row r="309" spans="1:27" s="238" customFormat="1" ht="18.75" customHeight="1">
      <c r="A309" s="250">
        <f t="shared" si="21"/>
        <v>0</v>
      </c>
      <c r="B309" s="251">
        <f t="shared" si="19"/>
        <v>0</v>
      </c>
      <c r="C309" s="252">
        <f>IF(($P$9-SUM($C$9:C308))&gt;0,$AA$9,0)</f>
        <v>0</v>
      </c>
      <c r="D309" s="253">
        <f>IF(($P$10-SUM($D$9:D308))&gt;0,$AA$10,0)</f>
        <v>0</v>
      </c>
      <c r="E309" s="298">
        <f>ROUND(((P$9-SUM(C$9:C308))*G$2/100)/12,0)+ROUND(((P$10-SUM(D$9:D308))*(G$2-P$15)/100)/12,0)</f>
        <v>0</v>
      </c>
      <c r="F309" s="255">
        <f t="shared" si="18"/>
        <v>0</v>
      </c>
      <c r="G309" s="1133" t="s">
        <v>344</v>
      </c>
      <c r="H309" s="1134"/>
      <c r="I309" s="256"/>
      <c r="J309" s="256"/>
      <c r="K309" s="256"/>
      <c r="L309" s="256"/>
      <c r="M309" s="258">
        <f t="shared" si="20"/>
        <v>0</v>
      </c>
      <c r="N309" s="275"/>
      <c r="X309" s="236"/>
      <c r="Y309" s="236"/>
      <c r="Z309" s="236"/>
      <c r="AA309" s="237"/>
    </row>
    <row r="310" spans="1:27" s="238" customFormat="1" ht="18.75" customHeight="1">
      <c r="A310" s="262">
        <f t="shared" si="21"/>
        <v>0</v>
      </c>
      <c r="B310" s="263">
        <f t="shared" si="19"/>
        <v>0</v>
      </c>
      <c r="C310" s="264">
        <f>IF(($P$9-SUM($C$9:C309))&gt;0,$AA$9,0)</f>
        <v>0</v>
      </c>
      <c r="D310" s="265">
        <f>IF(($P$10-SUM($D$9:D309))&gt;0,$AA$10,0)</f>
        <v>0</v>
      </c>
      <c r="E310" s="266">
        <f>ROUND(((P$9-SUM(C$9:C309))*G$2/100)/12,0)+ROUND(((P$10-SUM(D$9:D309))*(G$2-P$15)/100)/12,0)</f>
        <v>0</v>
      </c>
      <c r="F310" s="267">
        <f t="shared" si="18"/>
        <v>0</v>
      </c>
      <c r="G310" s="1135"/>
      <c r="H310" s="1136"/>
      <c r="I310" s="268"/>
      <c r="J310" s="268"/>
      <c r="K310" s="268"/>
      <c r="L310" s="268"/>
      <c r="M310" s="269">
        <f t="shared" si="20"/>
        <v>0</v>
      </c>
      <c r="N310" s="275"/>
      <c r="X310" s="236"/>
      <c r="Y310" s="236"/>
      <c r="Z310" s="236"/>
      <c r="AA310" s="237"/>
    </row>
    <row r="311" spans="1:27" s="238" customFormat="1" ht="18.75" customHeight="1">
      <c r="A311" s="262">
        <f t="shared" si="21"/>
        <v>0</v>
      </c>
      <c r="B311" s="263">
        <f t="shared" si="19"/>
        <v>0</v>
      </c>
      <c r="C311" s="264">
        <f>IF(($P$9-SUM($C$9:C310))&gt;0,$AA$9,0)</f>
        <v>0</v>
      </c>
      <c r="D311" s="265">
        <f>IF(($P$10-SUM($D$9:D310))&gt;0,$AA$10,0)</f>
        <v>0</v>
      </c>
      <c r="E311" s="266">
        <f>ROUND(((P$9-SUM(C$9:C310))*G$2/100)/12,0)+ROUND(((P$10-SUM(D$9:D310))*(G$2-P$15)/100)/12,0)</f>
        <v>0</v>
      </c>
      <c r="F311" s="267">
        <f t="shared" si="18"/>
        <v>0</v>
      </c>
      <c r="G311" s="1135"/>
      <c r="H311" s="1136"/>
      <c r="I311" s="268"/>
      <c r="J311" s="268"/>
      <c r="K311" s="268"/>
      <c r="L311" s="268"/>
      <c r="M311" s="269">
        <f t="shared" si="20"/>
        <v>0</v>
      </c>
      <c r="N311" s="275"/>
      <c r="X311" s="236"/>
      <c r="Y311" s="236"/>
      <c r="Z311" s="236"/>
      <c r="AA311" s="237"/>
    </row>
    <row r="312" spans="1:27" s="238" customFormat="1" ht="18.75" customHeight="1">
      <c r="A312" s="262">
        <f t="shared" si="21"/>
        <v>0</v>
      </c>
      <c r="B312" s="263">
        <f t="shared" si="19"/>
        <v>0</v>
      </c>
      <c r="C312" s="264">
        <f>IF(($P$9-SUM($C$9:C311))&gt;0,$AA$9,0)</f>
        <v>0</v>
      </c>
      <c r="D312" s="265">
        <f>IF(($P$10-SUM($D$9:D311))&gt;0,$AA$10,0)</f>
        <v>0</v>
      </c>
      <c r="E312" s="266">
        <f>ROUND(((P$9-SUM(C$9:C311))*G$2/100)/12,0)+ROUND(((P$10-SUM(D$9:D311))*(G$2-P$15)/100)/12,0)</f>
        <v>0</v>
      </c>
      <c r="F312" s="267">
        <f t="shared" si="18"/>
        <v>0</v>
      </c>
      <c r="G312" s="1135"/>
      <c r="H312" s="1136"/>
      <c r="I312" s="268"/>
      <c r="J312" s="268"/>
      <c r="K312" s="268"/>
      <c r="L312" s="268"/>
      <c r="M312" s="269">
        <f t="shared" si="20"/>
        <v>0</v>
      </c>
      <c r="N312" s="275"/>
      <c r="X312" s="236"/>
      <c r="Y312" s="236"/>
      <c r="Z312" s="236"/>
      <c r="AA312" s="237"/>
    </row>
    <row r="313" spans="1:27" s="238" customFormat="1" ht="18.75" customHeight="1">
      <c r="A313" s="262">
        <f t="shared" si="21"/>
        <v>0</v>
      </c>
      <c r="B313" s="263">
        <f t="shared" si="19"/>
        <v>0</v>
      </c>
      <c r="C313" s="264">
        <f>IF(($P$9-SUM($C$9:C312))&gt;0,$AA$9,0)</f>
        <v>0</v>
      </c>
      <c r="D313" s="265">
        <f>IF(($P$10-SUM($D$9:D312))&gt;0,$AA$10,0)</f>
        <v>0</v>
      </c>
      <c r="E313" s="266">
        <f>ROUND(((P$9-SUM(C$9:C312))*G$2/100)/12,0)+ROUND(((P$10-SUM(D$9:D312))*(G$2-P$15)/100)/12,0)</f>
        <v>0</v>
      </c>
      <c r="F313" s="267">
        <f t="shared" si="18"/>
        <v>0</v>
      </c>
      <c r="G313" s="1135"/>
      <c r="H313" s="1136"/>
      <c r="I313" s="268"/>
      <c r="J313" s="268"/>
      <c r="K313" s="268"/>
      <c r="L313" s="268"/>
      <c r="M313" s="269">
        <f t="shared" si="20"/>
        <v>0</v>
      </c>
      <c r="N313" s="275"/>
      <c r="X313" s="236"/>
      <c r="Y313" s="236"/>
      <c r="Z313" s="236"/>
      <c r="AA313" s="237"/>
    </row>
    <row r="314" spans="1:27" s="238" customFormat="1" ht="18.75" customHeight="1">
      <c r="A314" s="262">
        <f t="shared" si="21"/>
        <v>0</v>
      </c>
      <c r="B314" s="263">
        <f t="shared" si="19"/>
        <v>0</v>
      </c>
      <c r="C314" s="264">
        <f>IF(($P$9-SUM($C$9:C313))&gt;0,$AA$9,0)</f>
        <v>0</v>
      </c>
      <c r="D314" s="265">
        <f>IF(($P$10-SUM($D$9:D313))&gt;0,$AA$10,0)</f>
        <v>0</v>
      </c>
      <c r="E314" s="266">
        <f>ROUND(((P$9-SUM(C$9:C313))*G$2/100)/12,0)+ROUND(((P$10-SUM(D$9:D313))*(G$2-P$15)/100)/12,0)</f>
        <v>0</v>
      </c>
      <c r="F314" s="267">
        <f t="shared" si="18"/>
        <v>0</v>
      </c>
      <c r="G314" s="1135"/>
      <c r="H314" s="1136"/>
      <c r="I314" s="268"/>
      <c r="J314" s="268"/>
      <c r="K314" s="268"/>
      <c r="L314" s="268"/>
      <c r="M314" s="269">
        <f t="shared" si="20"/>
        <v>0</v>
      </c>
      <c r="N314" s="275"/>
      <c r="X314" s="236"/>
      <c r="Y314" s="236"/>
      <c r="Z314" s="236"/>
      <c r="AA314" s="237"/>
    </row>
    <row r="315" spans="1:27" s="238" customFormat="1" ht="18.75" customHeight="1">
      <c r="A315" s="262">
        <f t="shared" si="21"/>
        <v>0</v>
      </c>
      <c r="B315" s="263">
        <f t="shared" si="19"/>
        <v>0</v>
      </c>
      <c r="C315" s="264">
        <f>IF(($P$9-SUM($C$9:C314))&gt;0,$AA$9,0)</f>
        <v>0</v>
      </c>
      <c r="D315" s="265">
        <f>IF(($P$10-SUM($D$9:D314))&gt;0,$AA$10,0)</f>
        <v>0</v>
      </c>
      <c r="E315" s="266">
        <f>ROUND(((P$9-SUM(C$9:C314))*G$2/100)/12,0)+ROUND(((P$10-SUM(D$9:D314))*(G$2-P$15)/100)/12,0)</f>
        <v>0</v>
      </c>
      <c r="F315" s="267">
        <f t="shared" si="18"/>
        <v>0</v>
      </c>
      <c r="G315" s="1135"/>
      <c r="H315" s="1136"/>
      <c r="I315" s="268"/>
      <c r="J315" s="268"/>
      <c r="K315" s="268"/>
      <c r="L315" s="268"/>
      <c r="M315" s="269">
        <f t="shared" si="20"/>
        <v>0</v>
      </c>
      <c r="N315" s="275"/>
      <c r="X315" s="236"/>
      <c r="Y315" s="236"/>
      <c r="Z315" s="236"/>
      <c r="AA315" s="237"/>
    </row>
    <row r="316" spans="1:27" s="238" customFormat="1" ht="18.75" customHeight="1">
      <c r="A316" s="262">
        <f t="shared" si="21"/>
        <v>0</v>
      </c>
      <c r="B316" s="263">
        <f t="shared" si="19"/>
        <v>0</v>
      </c>
      <c r="C316" s="264">
        <f>IF(($P$9-SUM($C$9:C315))&gt;0,$AA$9,0)</f>
        <v>0</v>
      </c>
      <c r="D316" s="265">
        <f>IF(($P$10-SUM($D$9:D315))&gt;0,$AA$10,0)</f>
        <v>0</v>
      </c>
      <c r="E316" s="266">
        <f>ROUND(((P$9-SUM(C$9:C315))*G$2/100)/12,0)+ROUND(((P$10-SUM(D$9:D315))*(G$2-P$15)/100)/12,0)</f>
        <v>0</v>
      </c>
      <c r="F316" s="267">
        <f t="shared" si="18"/>
        <v>0</v>
      </c>
      <c r="G316" s="1135"/>
      <c r="H316" s="1136"/>
      <c r="I316" s="268"/>
      <c r="J316" s="268"/>
      <c r="K316" s="268"/>
      <c r="L316" s="268"/>
      <c r="M316" s="269">
        <f t="shared" si="20"/>
        <v>0</v>
      </c>
      <c r="N316" s="275"/>
      <c r="X316" s="236"/>
      <c r="Y316" s="236"/>
      <c r="Z316" s="236"/>
      <c r="AA316" s="237"/>
    </row>
    <row r="317" spans="1:27" s="238" customFormat="1" ht="18.75" customHeight="1">
      <c r="A317" s="262">
        <f t="shared" si="21"/>
        <v>0</v>
      </c>
      <c r="B317" s="263">
        <f t="shared" si="19"/>
        <v>0</v>
      </c>
      <c r="C317" s="264">
        <f>IF(($P$9-SUM($C$9:C316))&gt;0,$AA$9,0)</f>
        <v>0</v>
      </c>
      <c r="D317" s="265">
        <f>IF(($P$10-SUM($D$9:D316))&gt;0,$AA$10,0)</f>
        <v>0</v>
      </c>
      <c r="E317" s="266">
        <f>ROUND(((P$9-SUM(C$9:C316))*G$2/100)/12,0)+ROUND(((P$10-SUM(D$9:D316))*(G$2-P$15)/100)/12,0)</f>
        <v>0</v>
      </c>
      <c r="F317" s="267">
        <f t="shared" si="18"/>
        <v>0</v>
      </c>
      <c r="G317" s="1135"/>
      <c r="H317" s="1136"/>
      <c r="I317" s="268"/>
      <c r="J317" s="268"/>
      <c r="K317" s="268"/>
      <c r="L317" s="268"/>
      <c r="M317" s="269">
        <f t="shared" si="20"/>
        <v>0</v>
      </c>
      <c r="N317" s="275"/>
      <c r="X317" s="236"/>
      <c r="Y317" s="236"/>
      <c r="Z317" s="236"/>
      <c r="AA317" s="237"/>
    </row>
    <row r="318" spans="1:27" s="238" customFormat="1" ht="18.75" customHeight="1">
      <c r="A318" s="262">
        <f t="shared" si="21"/>
        <v>0</v>
      </c>
      <c r="B318" s="263">
        <f t="shared" si="19"/>
        <v>0</v>
      </c>
      <c r="C318" s="264">
        <f>IF(($P$9-SUM($C$9:C317))&gt;0,$AA$9,0)</f>
        <v>0</v>
      </c>
      <c r="D318" s="265">
        <f>IF(($P$10-SUM($D$9:D317))&gt;0,$AA$10,0)</f>
        <v>0</v>
      </c>
      <c r="E318" s="266">
        <f>ROUND(((P$9-SUM(C$9:C317))*G$2/100)/12,0)+ROUND(((P$10-SUM(D$9:D317))*(G$2-P$15)/100)/12,0)</f>
        <v>0</v>
      </c>
      <c r="F318" s="267">
        <f t="shared" si="18"/>
        <v>0</v>
      </c>
      <c r="G318" s="277" t="s">
        <v>278</v>
      </c>
      <c r="H318" s="313">
        <f>IF(P$13&gt;1,"未定",SUM(F309:F320))</f>
        <v>0</v>
      </c>
      <c r="I318" s="268"/>
      <c r="J318" s="268"/>
      <c r="K318" s="268"/>
      <c r="L318" s="268"/>
      <c r="M318" s="269">
        <f t="shared" si="20"/>
        <v>0</v>
      </c>
      <c r="N318" s="275"/>
      <c r="X318" s="236"/>
      <c r="Y318" s="236"/>
      <c r="Z318" s="236"/>
      <c r="AA318" s="237"/>
    </row>
    <row r="319" spans="1:27" s="238" customFormat="1" ht="18.75" customHeight="1">
      <c r="A319" s="262">
        <f t="shared" si="21"/>
        <v>0</v>
      </c>
      <c r="B319" s="263">
        <f t="shared" si="19"/>
        <v>0</v>
      </c>
      <c r="C319" s="264">
        <f>IF(($P$9-SUM($C$9:C318))&gt;0,$AA$9,0)</f>
        <v>0</v>
      </c>
      <c r="D319" s="265">
        <f>IF(($P$10-SUM($D$9:D318))&gt;0,$AA$10,0)</f>
        <v>0</v>
      </c>
      <c r="E319" s="266">
        <f>ROUND(((P$9-SUM(C$9:C318))*G$2/100)/12,0)+ROUND(((P$10-SUM(D$9:D318))*(G$2-P$15)/100)/12,0)</f>
        <v>0</v>
      </c>
      <c r="F319" s="267">
        <f t="shared" si="18"/>
        <v>0</v>
      </c>
      <c r="G319" s="279" t="s">
        <v>304</v>
      </c>
      <c r="H319" s="280">
        <f>SUM(B309:B320)</f>
        <v>0</v>
      </c>
      <c r="I319" s="268"/>
      <c r="J319" s="268"/>
      <c r="K319" s="268"/>
      <c r="L319" s="268"/>
      <c r="M319" s="269">
        <f t="shared" si="20"/>
        <v>0</v>
      </c>
      <c r="N319" s="275"/>
      <c r="X319" s="236"/>
      <c r="Y319" s="236"/>
      <c r="Z319" s="236"/>
      <c r="AA319" s="237"/>
    </row>
    <row r="320" spans="1:27" s="238" customFormat="1" ht="18.75" customHeight="1">
      <c r="A320" s="283">
        <f t="shared" si="21"/>
        <v>0</v>
      </c>
      <c r="B320" s="284">
        <f t="shared" si="19"/>
        <v>0</v>
      </c>
      <c r="C320" s="285">
        <f>IF(($P$9-SUM($C$9:C319))&gt;0,$AA$9,0)</f>
        <v>0</v>
      </c>
      <c r="D320" s="286">
        <f>IF(($P$10-SUM($D$9:D319))&gt;0,$AA$10,0)</f>
        <v>0</v>
      </c>
      <c r="E320" s="287">
        <f>ROUND(((P$9-SUM(C$9:C319))*G$2/100)/12,0)+ROUND(((P$10-SUM(D$9:D319))*(G$2-P$15)/100)/12,0)</f>
        <v>0</v>
      </c>
      <c r="F320" s="288">
        <f t="shared" si="18"/>
        <v>0</v>
      </c>
      <c r="G320" s="289" t="s">
        <v>311</v>
      </c>
      <c r="H320" s="290">
        <f>IF(P$13&gt;1,"未定",SUM(E309:E320))</f>
        <v>0</v>
      </c>
      <c r="I320" s="291"/>
      <c r="J320" s="291"/>
      <c r="K320" s="291"/>
      <c r="L320" s="291"/>
      <c r="M320" s="292">
        <f t="shared" si="20"/>
        <v>0</v>
      </c>
      <c r="N320" s="275"/>
      <c r="X320" s="236"/>
      <c r="Y320" s="236"/>
      <c r="Z320" s="236"/>
      <c r="AA320" s="237"/>
    </row>
    <row r="321" spans="1:27" s="238" customFormat="1" ht="18.75" customHeight="1">
      <c r="A321" s="250">
        <f t="shared" si="21"/>
        <v>0</v>
      </c>
      <c r="B321" s="251">
        <f t="shared" si="19"/>
        <v>0</v>
      </c>
      <c r="C321" s="252">
        <f>IF(($P$9-SUM($C$9:C320))&gt;0,$AA$9,0)</f>
        <v>0</v>
      </c>
      <c r="D321" s="253">
        <f>IF(($P$10-SUM($D$9:D320))&gt;0,$AA$10,0)</f>
        <v>0</v>
      </c>
      <c r="E321" s="298">
        <f>ROUND(((P$9-SUM(C$9:C320))*G$2/100)/12,0)+ROUND(((P$10-SUM(D$9:D320))*(G$2-P$15)/100)/12,0)</f>
        <v>0</v>
      </c>
      <c r="F321" s="255">
        <f t="shared" ref="F321:F368" si="22">IF(P$13&gt;1,"未定",B321+E321)</f>
        <v>0</v>
      </c>
      <c r="G321" s="1133" t="s">
        <v>345</v>
      </c>
      <c r="H321" s="1134"/>
      <c r="I321" s="256"/>
      <c r="J321" s="256"/>
      <c r="K321" s="256"/>
      <c r="L321" s="256"/>
      <c r="M321" s="258">
        <f t="shared" si="20"/>
        <v>0</v>
      </c>
      <c r="N321" s="275"/>
      <c r="X321" s="236"/>
      <c r="Y321" s="236"/>
      <c r="Z321" s="236"/>
      <c r="AA321" s="237"/>
    </row>
    <row r="322" spans="1:27" s="238" customFormat="1" ht="18.75" customHeight="1">
      <c r="A322" s="262">
        <f t="shared" si="21"/>
        <v>0</v>
      </c>
      <c r="B322" s="263">
        <f t="shared" si="19"/>
        <v>0</v>
      </c>
      <c r="C322" s="264">
        <f>IF(($P$9-SUM($C$9:C321))&gt;0,$AA$9,0)</f>
        <v>0</v>
      </c>
      <c r="D322" s="265">
        <f>IF(($P$10-SUM($D$9:D321))&gt;0,$AA$10,0)</f>
        <v>0</v>
      </c>
      <c r="E322" s="266">
        <f>ROUND(((P$9-SUM(C$9:C321))*G$2/100)/12,0)+ROUND(((P$10-SUM(D$9:D321))*(G$2-P$15)/100)/12,0)</f>
        <v>0</v>
      </c>
      <c r="F322" s="267">
        <f t="shared" si="22"/>
        <v>0</v>
      </c>
      <c r="G322" s="1135"/>
      <c r="H322" s="1136"/>
      <c r="I322" s="268"/>
      <c r="J322" s="268"/>
      <c r="K322" s="268"/>
      <c r="L322" s="268"/>
      <c r="M322" s="269">
        <f t="shared" si="20"/>
        <v>0</v>
      </c>
      <c r="N322" s="275"/>
      <c r="X322" s="236"/>
      <c r="Y322" s="236"/>
      <c r="Z322" s="236"/>
      <c r="AA322" s="237"/>
    </row>
    <row r="323" spans="1:27" s="238" customFormat="1" ht="18.75" customHeight="1">
      <c r="A323" s="262">
        <f t="shared" si="21"/>
        <v>0</v>
      </c>
      <c r="B323" s="263">
        <f t="shared" si="19"/>
        <v>0</v>
      </c>
      <c r="C323" s="264">
        <f>IF(($P$9-SUM($C$9:C322))&gt;0,$AA$9,0)</f>
        <v>0</v>
      </c>
      <c r="D323" s="265">
        <f>IF(($P$10-SUM($D$9:D322))&gt;0,$AA$10,0)</f>
        <v>0</v>
      </c>
      <c r="E323" s="266">
        <f>ROUND(((P$9-SUM(C$9:C322))*G$2/100)/12,0)+ROUND(((P$10-SUM(D$9:D322))*(G$2-P$15)/100)/12,0)</f>
        <v>0</v>
      </c>
      <c r="F323" s="267">
        <f t="shared" si="22"/>
        <v>0</v>
      </c>
      <c r="G323" s="1135"/>
      <c r="H323" s="1136"/>
      <c r="I323" s="268"/>
      <c r="J323" s="268"/>
      <c r="K323" s="268"/>
      <c r="L323" s="268"/>
      <c r="M323" s="269">
        <f t="shared" si="20"/>
        <v>0</v>
      </c>
      <c r="N323" s="275"/>
      <c r="X323" s="236"/>
      <c r="Y323" s="236"/>
      <c r="Z323" s="236"/>
      <c r="AA323" s="237"/>
    </row>
    <row r="324" spans="1:27" s="238" customFormat="1" ht="18.75" customHeight="1">
      <c r="A324" s="262">
        <f t="shared" si="21"/>
        <v>0</v>
      </c>
      <c r="B324" s="263">
        <f t="shared" si="19"/>
        <v>0</v>
      </c>
      <c r="C324" s="264">
        <f>IF(($P$9-SUM($C$9:C323))&gt;0,$AA$9,0)</f>
        <v>0</v>
      </c>
      <c r="D324" s="265">
        <f>IF(($P$10-SUM($D$9:D323))&gt;0,$AA$10,0)</f>
        <v>0</v>
      </c>
      <c r="E324" s="266">
        <f>ROUND(((P$9-SUM(C$9:C323))*G$2/100)/12,0)+ROUND(((P$10-SUM(D$9:D323))*(G$2-P$15)/100)/12,0)</f>
        <v>0</v>
      </c>
      <c r="F324" s="267">
        <f t="shared" si="22"/>
        <v>0</v>
      </c>
      <c r="G324" s="1135"/>
      <c r="H324" s="1136"/>
      <c r="I324" s="268"/>
      <c r="J324" s="268"/>
      <c r="K324" s="268"/>
      <c r="L324" s="268"/>
      <c r="M324" s="269">
        <f t="shared" si="20"/>
        <v>0</v>
      </c>
      <c r="N324" s="275"/>
      <c r="X324" s="236"/>
      <c r="Y324" s="236"/>
      <c r="Z324" s="236"/>
      <c r="AA324" s="237"/>
    </row>
    <row r="325" spans="1:27" s="238" customFormat="1" ht="18.75" customHeight="1">
      <c r="A325" s="262">
        <f t="shared" si="21"/>
        <v>0</v>
      </c>
      <c r="B325" s="263">
        <f t="shared" si="19"/>
        <v>0</v>
      </c>
      <c r="C325" s="264">
        <f>IF(($P$9-SUM($C$9:C324))&gt;0,$AA$9,0)</f>
        <v>0</v>
      </c>
      <c r="D325" s="265">
        <f>IF(($P$10-SUM($D$9:D324))&gt;0,$AA$10,0)</f>
        <v>0</v>
      </c>
      <c r="E325" s="266">
        <f>ROUND(((P$9-SUM(C$9:C324))*G$2/100)/12,0)+ROUND(((P$10-SUM(D$9:D324))*(G$2-P$15)/100)/12,0)</f>
        <v>0</v>
      </c>
      <c r="F325" s="267">
        <f t="shared" si="22"/>
        <v>0</v>
      </c>
      <c r="G325" s="1135"/>
      <c r="H325" s="1136"/>
      <c r="I325" s="268"/>
      <c r="J325" s="268"/>
      <c r="K325" s="268"/>
      <c r="L325" s="268"/>
      <c r="M325" s="269">
        <f t="shared" si="20"/>
        <v>0</v>
      </c>
      <c r="N325" s="275"/>
      <c r="X325" s="236"/>
      <c r="Y325" s="236"/>
      <c r="Z325" s="236"/>
      <c r="AA325" s="237"/>
    </row>
    <row r="326" spans="1:27" s="238" customFormat="1" ht="18.75" customHeight="1">
      <c r="A326" s="262">
        <f t="shared" si="21"/>
        <v>0</v>
      </c>
      <c r="B326" s="263">
        <f t="shared" si="19"/>
        <v>0</v>
      </c>
      <c r="C326" s="264">
        <f>IF(($P$9-SUM($C$9:C325))&gt;0,$AA$9,0)</f>
        <v>0</v>
      </c>
      <c r="D326" s="265">
        <f>IF(($P$10-SUM($D$9:D325))&gt;0,$AA$10,0)</f>
        <v>0</v>
      </c>
      <c r="E326" s="266">
        <f>ROUND(((P$9-SUM(C$9:C325))*G$2/100)/12,0)+ROUND(((P$10-SUM(D$9:D325))*(G$2-P$15)/100)/12,0)</f>
        <v>0</v>
      </c>
      <c r="F326" s="267">
        <f t="shared" si="22"/>
        <v>0</v>
      </c>
      <c r="G326" s="1135"/>
      <c r="H326" s="1136"/>
      <c r="I326" s="268"/>
      <c r="J326" s="268"/>
      <c r="K326" s="268"/>
      <c r="L326" s="268"/>
      <c r="M326" s="269">
        <f t="shared" si="20"/>
        <v>0</v>
      </c>
      <c r="N326" s="275"/>
      <c r="X326" s="236"/>
      <c r="Y326" s="236"/>
      <c r="Z326" s="236"/>
      <c r="AA326" s="237"/>
    </row>
    <row r="327" spans="1:27" s="238" customFormat="1" ht="18.75" customHeight="1">
      <c r="A327" s="262">
        <f t="shared" si="21"/>
        <v>0</v>
      </c>
      <c r="B327" s="263">
        <f t="shared" si="19"/>
        <v>0</v>
      </c>
      <c r="C327" s="264">
        <f>IF(($P$9-SUM($C$9:C326))&gt;0,$AA$9,0)</f>
        <v>0</v>
      </c>
      <c r="D327" s="265">
        <f>IF(($P$10-SUM($D$9:D326))&gt;0,$AA$10,0)</f>
        <v>0</v>
      </c>
      <c r="E327" s="266">
        <f>ROUND(((P$9-SUM(C$9:C326))*G$2/100)/12,0)+ROUND(((P$10-SUM(D$9:D326))*(G$2-P$15)/100)/12,0)</f>
        <v>0</v>
      </c>
      <c r="F327" s="267">
        <f t="shared" si="22"/>
        <v>0</v>
      </c>
      <c r="G327" s="1135"/>
      <c r="H327" s="1136"/>
      <c r="I327" s="268"/>
      <c r="J327" s="268"/>
      <c r="K327" s="268"/>
      <c r="L327" s="268"/>
      <c r="M327" s="269">
        <f t="shared" si="20"/>
        <v>0</v>
      </c>
      <c r="N327" s="275"/>
      <c r="X327" s="236"/>
      <c r="Y327" s="236"/>
      <c r="Z327" s="236"/>
      <c r="AA327" s="237"/>
    </row>
    <row r="328" spans="1:27" s="238" customFormat="1" ht="18.75" customHeight="1">
      <c r="A328" s="262">
        <f t="shared" si="21"/>
        <v>0</v>
      </c>
      <c r="B328" s="263">
        <f t="shared" si="19"/>
        <v>0</v>
      </c>
      <c r="C328" s="264">
        <f>IF(($P$9-SUM($C$9:C327))&gt;0,$AA$9,0)</f>
        <v>0</v>
      </c>
      <c r="D328" s="265">
        <f>IF(($P$10-SUM($D$9:D327))&gt;0,$AA$10,0)</f>
        <v>0</v>
      </c>
      <c r="E328" s="266">
        <f>ROUND(((P$9-SUM(C$9:C327))*G$2/100)/12,0)+ROUND(((P$10-SUM(D$9:D327))*(G$2-P$15)/100)/12,0)</f>
        <v>0</v>
      </c>
      <c r="F328" s="267">
        <f t="shared" si="22"/>
        <v>0</v>
      </c>
      <c r="G328" s="1135"/>
      <c r="H328" s="1136"/>
      <c r="I328" s="268"/>
      <c r="J328" s="268"/>
      <c r="K328" s="268"/>
      <c r="L328" s="268"/>
      <c r="M328" s="269">
        <f t="shared" si="20"/>
        <v>0</v>
      </c>
      <c r="N328" s="275"/>
      <c r="X328" s="236"/>
      <c r="Y328" s="236"/>
      <c r="Z328" s="236"/>
      <c r="AA328" s="237"/>
    </row>
    <row r="329" spans="1:27" s="238" customFormat="1" ht="18.75" customHeight="1">
      <c r="A329" s="262">
        <f t="shared" si="21"/>
        <v>0</v>
      </c>
      <c r="B329" s="263">
        <f t="shared" ref="B329:B368" si="23">SUM(C329:D329)</f>
        <v>0</v>
      </c>
      <c r="C329" s="264">
        <f>IF(($P$9-SUM($C$9:C328))&gt;0,$AA$9,0)</f>
        <v>0</v>
      </c>
      <c r="D329" s="265">
        <f>IF(($P$10-SUM($D$9:D328))&gt;0,$AA$10,0)</f>
        <v>0</v>
      </c>
      <c r="E329" s="266">
        <f>ROUND(((P$9-SUM(C$9:C328))*G$2/100)/12,0)+ROUND(((P$10-SUM(D$9:D328))*(G$2-P$15)/100)/12,0)</f>
        <v>0</v>
      </c>
      <c r="F329" s="267">
        <f t="shared" si="22"/>
        <v>0</v>
      </c>
      <c r="G329" s="1135"/>
      <c r="H329" s="1136"/>
      <c r="I329" s="268"/>
      <c r="J329" s="268"/>
      <c r="K329" s="268"/>
      <c r="L329" s="268"/>
      <c r="M329" s="269">
        <f t="shared" ref="M329:M368" si="24">SUM(I329:L329)</f>
        <v>0</v>
      </c>
      <c r="N329" s="275"/>
      <c r="X329" s="236"/>
      <c r="Y329" s="236"/>
      <c r="Z329" s="236"/>
      <c r="AA329" s="237"/>
    </row>
    <row r="330" spans="1:27" s="238" customFormat="1" ht="18.75" customHeight="1">
      <c r="A330" s="262">
        <f t="shared" ref="A330:A368" si="25">IF(F330&gt;0,A329+1,0)</f>
        <v>0</v>
      </c>
      <c r="B330" s="263">
        <f t="shared" si="23"/>
        <v>0</v>
      </c>
      <c r="C330" s="264">
        <f>IF(($P$9-SUM($C$9:C329))&gt;0,$AA$9,0)</f>
        <v>0</v>
      </c>
      <c r="D330" s="265">
        <f>IF(($P$10-SUM($D$9:D329))&gt;0,$AA$10,0)</f>
        <v>0</v>
      </c>
      <c r="E330" s="266">
        <f>ROUND(((P$9-SUM(C$9:C329))*G$2/100)/12,0)+ROUND(((P$10-SUM(D$9:D329))*(G$2-P$15)/100)/12,0)</f>
        <v>0</v>
      </c>
      <c r="F330" s="267">
        <f t="shared" si="22"/>
        <v>0</v>
      </c>
      <c r="G330" s="277" t="s">
        <v>278</v>
      </c>
      <c r="H330" s="313">
        <f>IF(P$13&gt;1,"未定",SUM(F321:F332))</f>
        <v>0</v>
      </c>
      <c r="I330" s="268"/>
      <c r="J330" s="268"/>
      <c r="K330" s="268"/>
      <c r="L330" s="268"/>
      <c r="M330" s="269">
        <f t="shared" si="24"/>
        <v>0</v>
      </c>
      <c r="N330" s="275"/>
      <c r="X330" s="236"/>
      <c r="Y330" s="236"/>
      <c r="Z330" s="236"/>
      <c r="AA330" s="237"/>
    </row>
    <row r="331" spans="1:27" s="238" customFormat="1" ht="18.75" customHeight="1">
      <c r="A331" s="262">
        <f t="shared" si="25"/>
        <v>0</v>
      </c>
      <c r="B331" s="263">
        <f t="shared" si="23"/>
        <v>0</v>
      </c>
      <c r="C331" s="264">
        <f>IF(($P$9-SUM($C$9:C330))&gt;0,$AA$9,0)</f>
        <v>0</v>
      </c>
      <c r="D331" s="265">
        <f>IF(($P$10-SUM($D$9:D330))&gt;0,$AA$10,0)</f>
        <v>0</v>
      </c>
      <c r="E331" s="266">
        <f>ROUND(((P$9-SUM(C$9:C330))*G$2/100)/12,0)+ROUND(((P$10-SUM(D$9:D330))*(G$2-P$15)/100)/12,0)</f>
        <v>0</v>
      </c>
      <c r="F331" s="267">
        <f t="shared" si="22"/>
        <v>0</v>
      </c>
      <c r="G331" s="279" t="s">
        <v>304</v>
      </c>
      <c r="H331" s="280">
        <f>SUM(B321:B332)</f>
        <v>0</v>
      </c>
      <c r="I331" s="268"/>
      <c r="J331" s="268"/>
      <c r="K331" s="268"/>
      <c r="L331" s="268"/>
      <c r="M331" s="269">
        <f t="shared" si="24"/>
        <v>0</v>
      </c>
      <c r="N331" s="275"/>
      <c r="X331" s="236"/>
      <c r="Y331" s="236"/>
      <c r="Z331" s="236"/>
      <c r="AA331" s="237"/>
    </row>
    <row r="332" spans="1:27" s="238" customFormat="1" ht="18.75" customHeight="1">
      <c r="A332" s="283">
        <f t="shared" si="25"/>
        <v>0</v>
      </c>
      <c r="B332" s="284">
        <f t="shared" si="23"/>
        <v>0</v>
      </c>
      <c r="C332" s="285">
        <f>IF(($P$9-SUM($C$9:C331))&gt;0,$AA$9,0)</f>
        <v>0</v>
      </c>
      <c r="D332" s="286">
        <f>IF(($P$10-SUM($D$9:D331))&gt;0,$AA$10,0)</f>
        <v>0</v>
      </c>
      <c r="E332" s="287">
        <f>ROUND(((P$9-SUM(C$9:C331))*G$2/100)/12,0)+ROUND(((P$10-SUM(D$9:D331))*(G$2-P$15)/100)/12,0)</f>
        <v>0</v>
      </c>
      <c r="F332" s="288">
        <f t="shared" si="22"/>
        <v>0</v>
      </c>
      <c r="G332" s="289" t="s">
        <v>311</v>
      </c>
      <c r="H332" s="290">
        <f>IF(P$13&gt;1,"未定",SUM(E321:E332))</f>
        <v>0</v>
      </c>
      <c r="I332" s="291"/>
      <c r="J332" s="291"/>
      <c r="K332" s="291"/>
      <c r="L332" s="291"/>
      <c r="M332" s="292">
        <f t="shared" si="24"/>
        <v>0</v>
      </c>
      <c r="N332" s="275"/>
      <c r="X332" s="236"/>
      <c r="Y332" s="236"/>
      <c r="Z332" s="236"/>
      <c r="AA332" s="237"/>
    </row>
    <row r="333" spans="1:27" s="238" customFormat="1" ht="18.75" customHeight="1">
      <c r="A333" s="250">
        <f t="shared" si="25"/>
        <v>0</v>
      </c>
      <c r="B333" s="251">
        <f t="shared" si="23"/>
        <v>0</v>
      </c>
      <c r="C333" s="252">
        <f>IF(($P$9-SUM($C$9:C332))&gt;0,$AA$9,0)</f>
        <v>0</v>
      </c>
      <c r="D333" s="253">
        <f>IF(($P$10-SUM($D$9:D332))&gt;0,$AA$10,0)</f>
        <v>0</v>
      </c>
      <c r="E333" s="298">
        <f>ROUND(((P$9-SUM(C$9:C332))*G$2/100)/12,0)+ROUND(((P$10-SUM(D$9:D332))*(G$2-P$15)/100)/12,0)</f>
        <v>0</v>
      </c>
      <c r="F333" s="255">
        <f t="shared" si="22"/>
        <v>0</v>
      </c>
      <c r="G333" s="1133" t="s">
        <v>346</v>
      </c>
      <c r="H333" s="1134"/>
      <c r="I333" s="256"/>
      <c r="J333" s="256"/>
      <c r="K333" s="256"/>
      <c r="L333" s="256"/>
      <c r="M333" s="258">
        <f t="shared" si="24"/>
        <v>0</v>
      </c>
      <c r="N333" s="275"/>
      <c r="X333" s="236"/>
      <c r="Y333" s="236"/>
      <c r="Z333" s="236"/>
      <c r="AA333" s="237"/>
    </row>
    <row r="334" spans="1:27" s="238" customFormat="1" ht="18.75" customHeight="1">
      <c r="A334" s="262">
        <f t="shared" si="25"/>
        <v>0</v>
      </c>
      <c r="B334" s="263">
        <f t="shared" si="23"/>
        <v>0</v>
      </c>
      <c r="C334" s="264">
        <f>IF(($P$9-SUM($C$9:C333))&gt;0,$AA$9,0)</f>
        <v>0</v>
      </c>
      <c r="D334" s="265">
        <f>IF(($P$10-SUM($D$9:D333))&gt;0,$AA$10,0)</f>
        <v>0</v>
      </c>
      <c r="E334" s="266">
        <f>ROUND(((P$9-SUM(C$9:C333))*G$2/100)/12,0)+ROUND(((P$10-SUM(D$9:D333))*(G$2-P$15)/100)/12,0)</f>
        <v>0</v>
      </c>
      <c r="F334" s="267">
        <f t="shared" si="22"/>
        <v>0</v>
      </c>
      <c r="G334" s="1135"/>
      <c r="H334" s="1136"/>
      <c r="I334" s="268"/>
      <c r="J334" s="268"/>
      <c r="K334" s="268"/>
      <c r="L334" s="268"/>
      <c r="M334" s="269">
        <f t="shared" si="24"/>
        <v>0</v>
      </c>
      <c r="N334" s="275"/>
      <c r="X334" s="236"/>
      <c r="Y334" s="236"/>
      <c r="Z334" s="236"/>
      <c r="AA334" s="237"/>
    </row>
    <row r="335" spans="1:27" s="238" customFormat="1" ht="18.75" customHeight="1">
      <c r="A335" s="262">
        <f t="shared" si="25"/>
        <v>0</v>
      </c>
      <c r="B335" s="263">
        <f t="shared" si="23"/>
        <v>0</v>
      </c>
      <c r="C335" s="264">
        <f>IF(($P$9-SUM($C$9:C334))&gt;0,$AA$9,0)</f>
        <v>0</v>
      </c>
      <c r="D335" s="265">
        <f>IF(($P$10-SUM($D$9:D334))&gt;0,$AA$10,0)</f>
        <v>0</v>
      </c>
      <c r="E335" s="266">
        <f>ROUND(((P$9-SUM(C$9:C334))*G$2/100)/12,0)+ROUND(((P$10-SUM(D$9:D334))*(G$2-P$15)/100)/12,0)</f>
        <v>0</v>
      </c>
      <c r="F335" s="267">
        <f t="shared" si="22"/>
        <v>0</v>
      </c>
      <c r="G335" s="1135"/>
      <c r="H335" s="1136"/>
      <c r="I335" s="268"/>
      <c r="J335" s="268"/>
      <c r="K335" s="268"/>
      <c r="L335" s="268"/>
      <c r="M335" s="269">
        <f t="shared" si="24"/>
        <v>0</v>
      </c>
      <c r="N335" s="275"/>
      <c r="X335" s="236"/>
      <c r="Y335" s="236"/>
      <c r="Z335" s="236"/>
      <c r="AA335" s="237"/>
    </row>
    <row r="336" spans="1:27" s="238" customFormat="1" ht="18.75" customHeight="1">
      <c r="A336" s="262">
        <f t="shared" si="25"/>
        <v>0</v>
      </c>
      <c r="B336" s="263">
        <f t="shared" si="23"/>
        <v>0</v>
      </c>
      <c r="C336" s="264">
        <f>IF(($P$9-SUM($C$9:C335))&gt;0,$AA$9,0)</f>
        <v>0</v>
      </c>
      <c r="D336" s="265">
        <f>IF(($P$10-SUM($D$9:D335))&gt;0,$AA$10,0)</f>
        <v>0</v>
      </c>
      <c r="E336" s="266">
        <f>ROUND(((P$9-SUM(C$9:C335))*G$2/100)/12,0)+ROUND(((P$10-SUM(D$9:D335))*(G$2-P$15)/100)/12,0)</f>
        <v>0</v>
      </c>
      <c r="F336" s="267">
        <f t="shared" si="22"/>
        <v>0</v>
      </c>
      <c r="G336" s="1135"/>
      <c r="H336" s="1136"/>
      <c r="I336" s="268"/>
      <c r="J336" s="268"/>
      <c r="K336" s="268"/>
      <c r="L336" s="268"/>
      <c r="M336" s="269">
        <f t="shared" si="24"/>
        <v>0</v>
      </c>
      <c r="N336" s="275"/>
      <c r="X336" s="236"/>
      <c r="Y336" s="236"/>
      <c r="Z336" s="236"/>
      <c r="AA336" s="237"/>
    </row>
    <row r="337" spans="1:27" s="238" customFormat="1" ht="18.75" customHeight="1">
      <c r="A337" s="262">
        <f t="shared" si="25"/>
        <v>0</v>
      </c>
      <c r="B337" s="263">
        <f t="shared" si="23"/>
        <v>0</v>
      </c>
      <c r="C337" s="264">
        <f>IF(($P$9-SUM($C$9:C336))&gt;0,$AA$9,0)</f>
        <v>0</v>
      </c>
      <c r="D337" s="265">
        <f>IF(($P$10-SUM($D$9:D336))&gt;0,$AA$10,0)</f>
        <v>0</v>
      </c>
      <c r="E337" s="266">
        <f>ROUND(((P$9-SUM(C$9:C336))*G$2/100)/12,0)+ROUND(((P$10-SUM(D$9:D336))*(G$2-P$15)/100)/12,0)</f>
        <v>0</v>
      </c>
      <c r="F337" s="267">
        <f t="shared" si="22"/>
        <v>0</v>
      </c>
      <c r="G337" s="1135"/>
      <c r="H337" s="1136"/>
      <c r="I337" s="268"/>
      <c r="J337" s="268"/>
      <c r="K337" s="268"/>
      <c r="L337" s="268"/>
      <c r="M337" s="269">
        <f t="shared" si="24"/>
        <v>0</v>
      </c>
      <c r="N337" s="275"/>
      <c r="X337" s="236"/>
      <c r="Y337" s="236"/>
      <c r="Z337" s="236"/>
      <c r="AA337" s="237"/>
    </row>
    <row r="338" spans="1:27" s="238" customFormat="1" ht="18.75" customHeight="1">
      <c r="A338" s="262">
        <f t="shared" si="25"/>
        <v>0</v>
      </c>
      <c r="B338" s="263">
        <f t="shared" si="23"/>
        <v>0</v>
      </c>
      <c r="C338" s="264">
        <f>IF(($P$9-SUM($C$9:C337))&gt;0,$AA$9,0)</f>
        <v>0</v>
      </c>
      <c r="D338" s="265">
        <f>IF(($P$10-SUM($D$9:D337))&gt;0,$AA$10,0)</f>
        <v>0</v>
      </c>
      <c r="E338" s="266">
        <f>ROUND(((P$9-SUM(C$9:C337))*G$2/100)/12,0)+ROUND(((P$10-SUM(D$9:D337))*(G$2-P$15)/100)/12,0)</f>
        <v>0</v>
      </c>
      <c r="F338" s="267">
        <f t="shared" si="22"/>
        <v>0</v>
      </c>
      <c r="G338" s="1135"/>
      <c r="H338" s="1136"/>
      <c r="I338" s="268"/>
      <c r="J338" s="268"/>
      <c r="K338" s="268"/>
      <c r="L338" s="268"/>
      <c r="M338" s="269">
        <f t="shared" si="24"/>
        <v>0</v>
      </c>
      <c r="N338" s="275"/>
      <c r="X338" s="236"/>
      <c r="Y338" s="236"/>
      <c r="Z338" s="236"/>
      <c r="AA338" s="237"/>
    </row>
    <row r="339" spans="1:27" s="238" customFormat="1" ht="18.75" customHeight="1">
      <c r="A339" s="262">
        <f t="shared" si="25"/>
        <v>0</v>
      </c>
      <c r="B339" s="263">
        <f t="shared" si="23"/>
        <v>0</v>
      </c>
      <c r="C339" s="264">
        <f>IF(($P$9-SUM($C$9:C338))&gt;0,$AA$9,0)</f>
        <v>0</v>
      </c>
      <c r="D339" s="265">
        <f>IF(($P$10-SUM($D$9:D338))&gt;0,$AA$10,0)</f>
        <v>0</v>
      </c>
      <c r="E339" s="266">
        <f>ROUND(((P$9-SUM(C$9:C338))*G$2/100)/12,0)+ROUND(((P$10-SUM(D$9:D338))*(G$2-P$15)/100)/12,0)</f>
        <v>0</v>
      </c>
      <c r="F339" s="267">
        <f t="shared" si="22"/>
        <v>0</v>
      </c>
      <c r="G339" s="1135"/>
      <c r="H339" s="1136"/>
      <c r="I339" s="268"/>
      <c r="J339" s="268"/>
      <c r="K339" s="268"/>
      <c r="L339" s="268"/>
      <c r="M339" s="269">
        <f t="shared" si="24"/>
        <v>0</v>
      </c>
      <c r="N339" s="275"/>
      <c r="X339" s="236"/>
      <c r="Y339" s="236"/>
      <c r="Z339" s="236"/>
      <c r="AA339" s="237"/>
    </row>
    <row r="340" spans="1:27" s="238" customFormat="1" ht="18.75" customHeight="1">
      <c r="A340" s="262">
        <f t="shared" si="25"/>
        <v>0</v>
      </c>
      <c r="B340" s="263">
        <f t="shared" si="23"/>
        <v>0</v>
      </c>
      <c r="C340" s="264">
        <f>IF(($P$9-SUM($C$9:C339))&gt;0,$AA$9,0)</f>
        <v>0</v>
      </c>
      <c r="D340" s="265">
        <f>IF(($P$10-SUM($D$9:D339))&gt;0,$AA$10,0)</f>
        <v>0</v>
      </c>
      <c r="E340" s="266">
        <f>ROUND(((P$9-SUM(C$9:C339))*G$2/100)/12,0)+ROUND(((P$10-SUM(D$9:D339))*(G$2-P$15)/100)/12,0)</f>
        <v>0</v>
      </c>
      <c r="F340" s="267">
        <f t="shared" si="22"/>
        <v>0</v>
      </c>
      <c r="G340" s="1135"/>
      <c r="H340" s="1136"/>
      <c r="I340" s="268"/>
      <c r="J340" s="268"/>
      <c r="K340" s="268"/>
      <c r="L340" s="268"/>
      <c r="M340" s="269">
        <f t="shared" si="24"/>
        <v>0</v>
      </c>
      <c r="N340" s="275"/>
      <c r="X340" s="236"/>
      <c r="Y340" s="236"/>
      <c r="Z340" s="236"/>
      <c r="AA340" s="237"/>
    </row>
    <row r="341" spans="1:27" s="238" customFormat="1" ht="18.75" customHeight="1">
      <c r="A341" s="262">
        <f t="shared" si="25"/>
        <v>0</v>
      </c>
      <c r="B341" s="263">
        <f t="shared" si="23"/>
        <v>0</v>
      </c>
      <c r="C341" s="264">
        <f>IF(($P$9-SUM($C$9:C340))&gt;0,$AA$9,0)</f>
        <v>0</v>
      </c>
      <c r="D341" s="265">
        <f>IF(($P$10-SUM($D$9:D340))&gt;0,$AA$10,0)</f>
        <v>0</v>
      </c>
      <c r="E341" s="266">
        <f>ROUND(((P$9-SUM(C$9:C340))*G$2/100)/12,0)+ROUND(((P$10-SUM(D$9:D340))*(G$2-P$15)/100)/12,0)</f>
        <v>0</v>
      </c>
      <c r="F341" s="267">
        <f t="shared" si="22"/>
        <v>0</v>
      </c>
      <c r="G341" s="1135"/>
      <c r="H341" s="1136"/>
      <c r="I341" s="268"/>
      <c r="J341" s="268"/>
      <c r="K341" s="268"/>
      <c r="L341" s="268"/>
      <c r="M341" s="269">
        <f t="shared" si="24"/>
        <v>0</v>
      </c>
      <c r="N341" s="275"/>
      <c r="X341" s="236"/>
      <c r="Y341" s="236"/>
      <c r="Z341" s="236"/>
      <c r="AA341" s="237"/>
    </row>
    <row r="342" spans="1:27" s="238" customFormat="1" ht="18.75" customHeight="1">
      <c r="A342" s="262">
        <f t="shared" si="25"/>
        <v>0</v>
      </c>
      <c r="B342" s="263">
        <f t="shared" si="23"/>
        <v>0</v>
      </c>
      <c r="C342" s="264">
        <f>IF(($P$9-SUM($C$9:C341))&gt;0,$AA$9,0)</f>
        <v>0</v>
      </c>
      <c r="D342" s="265">
        <f>IF(($P$10-SUM($D$9:D341))&gt;0,$AA$10,0)</f>
        <v>0</v>
      </c>
      <c r="E342" s="266">
        <f>ROUND(((P$9-SUM(C$9:C341))*G$2/100)/12,0)+ROUND(((P$10-SUM(D$9:D341))*(G$2-P$15)/100)/12,0)</f>
        <v>0</v>
      </c>
      <c r="F342" s="267">
        <f t="shared" si="22"/>
        <v>0</v>
      </c>
      <c r="G342" s="277" t="s">
        <v>278</v>
      </c>
      <c r="H342" s="313">
        <f>IF(P$13&gt;1,"未定",SUM(F333:F344))</f>
        <v>0</v>
      </c>
      <c r="I342" s="268"/>
      <c r="J342" s="268"/>
      <c r="K342" s="268"/>
      <c r="L342" s="268"/>
      <c r="M342" s="269">
        <f t="shared" si="24"/>
        <v>0</v>
      </c>
      <c r="N342" s="275"/>
      <c r="X342" s="236"/>
      <c r="Y342" s="236"/>
      <c r="Z342" s="236"/>
      <c r="AA342" s="237"/>
    </row>
    <row r="343" spans="1:27" s="238" customFormat="1" ht="18.75" customHeight="1">
      <c r="A343" s="262">
        <f t="shared" si="25"/>
        <v>0</v>
      </c>
      <c r="B343" s="263">
        <f t="shared" si="23"/>
        <v>0</v>
      </c>
      <c r="C343" s="264">
        <f>IF(($P$9-SUM($C$9:C342))&gt;0,$AA$9,0)</f>
        <v>0</v>
      </c>
      <c r="D343" s="265">
        <f>IF(($P$10-SUM($D$9:D342))&gt;0,$AA$10,0)</f>
        <v>0</v>
      </c>
      <c r="E343" s="266">
        <f>ROUND(((P$9-SUM(C$9:C342))*G$2/100)/12,0)+ROUND(((P$10-SUM(D$9:D342))*(G$2-P$15)/100)/12,0)</f>
        <v>0</v>
      </c>
      <c r="F343" s="267">
        <f t="shared" si="22"/>
        <v>0</v>
      </c>
      <c r="G343" s="279" t="s">
        <v>304</v>
      </c>
      <c r="H343" s="280">
        <f>SUM(B333:B344)</f>
        <v>0</v>
      </c>
      <c r="I343" s="268"/>
      <c r="J343" s="268"/>
      <c r="K343" s="268"/>
      <c r="L343" s="268"/>
      <c r="M343" s="269">
        <f t="shared" si="24"/>
        <v>0</v>
      </c>
      <c r="N343" s="275"/>
      <c r="X343" s="236"/>
      <c r="Y343" s="236"/>
      <c r="Z343" s="236"/>
      <c r="AA343" s="237"/>
    </row>
    <row r="344" spans="1:27" s="238" customFormat="1" ht="18.75" customHeight="1">
      <c r="A344" s="283">
        <f t="shared" si="25"/>
        <v>0</v>
      </c>
      <c r="B344" s="284">
        <f t="shared" si="23"/>
        <v>0</v>
      </c>
      <c r="C344" s="285">
        <f>IF(($P$9-SUM($C$9:C343))&gt;0,$AA$9,0)</f>
        <v>0</v>
      </c>
      <c r="D344" s="286">
        <f>IF(($P$10-SUM($D$9:D343))&gt;0,$AA$10,0)</f>
        <v>0</v>
      </c>
      <c r="E344" s="287">
        <f>ROUND(((P$9-SUM(C$9:C343))*G$2/100)/12,0)+ROUND(((P$10-SUM(D$9:D343))*(G$2-P$15)/100)/12,0)</f>
        <v>0</v>
      </c>
      <c r="F344" s="288">
        <f t="shared" si="22"/>
        <v>0</v>
      </c>
      <c r="G344" s="289" t="s">
        <v>311</v>
      </c>
      <c r="H344" s="290">
        <f>IF(P$13&gt;1,"未定",SUM(E333:E344))</f>
        <v>0</v>
      </c>
      <c r="I344" s="291"/>
      <c r="J344" s="291"/>
      <c r="K344" s="291"/>
      <c r="L344" s="291"/>
      <c r="M344" s="292">
        <f t="shared" si="24"/>
        <v>0</v>
      </c>
      <c r="N344" s="275"/>
      <c r="X344" s="236"/>
      <c r="Y344" s="236"/>
      <c r="Z344" s="236"/>
      <c r="AA344" s="237"/>
    </row>
    <row r="345" spans="1:27" s="238" customFormat="1" ht="18.75" customHeight="1">
      <c r="A345" s="250">
        <f t="shared" si="25"/>
        <v>0</v>
      </c>
      <c r="B345" s="251">
        <f t="shared" si="23"/>
        <v>0</v>
      </c>
      <c r="C345" s="252">
        <f>IF(($P$9-SUM($C$9:C344))&gt;0,$AA$9,0)</f>
        <v>0</v>
      </c>
      <c r="D345" s="253">
        <f>IF(($P$10-SUM($D$9:D344))&gt;0,$AA$10,0)</f>
        <v>0</v>
      </c>
      <c r="E345" s="298">
        <f>ROUND(((P$9-SUM(C$9:C344))*G$2/100)/12,0)+ROUND(((P$10-SUM(D$9:D344))*(G$2-P$15)/100)/12,0)</f>
        <v>0</v>
      </c>
      <c r="F345" s="255">
        <f t="shared" si="22"/>
        <v>0</v>
      </c>
      <c r="G345" s="1133" t="s">
        <v>347</v>
      </c>
      <c r="H345" s="1134"/>
      <c r="I345" s="256"/>
      <c r="J345" s="256"/>
      <c r="K345" s="256"/>
      <c r="L345" s="256"/>
      <c r="M345" s="258">
        <f t="shared" si="24"/>
        <v>0</v>
      </c>
      <c r="N345" s="275"/>
      <c r="X345" s="236"/>
      <c r="Y345" s="236"/>
      <c r="Z345" s="236"/>
      <c r="AA345" s="237"/>
    </row>
    <row r="346" spans="1:27" s="238" customFormat="1" ht="18.75" customHeight="1">
      <c r="A346" s="262">
        <f t="shared" si="25"/>
        <v>0</v>
      </c>
      <c r="B346" s="263">
        <f t="shared" si="23"/>
        <v>0</v>
      </c>
      <c r="C346" s="264">
        <f>IF(($P$9-SUM($C$9:C345))&gt;0,$AA$9,0)</f>
        <v>0</v>
      </c>
      <c r="D346" s="265">
        <f>IF(($P$10-SUM($D$9:D345))&gt;0,$AA$10,0)</f>
        <v>0</v>
      </c>
      <c r="E346" s="266">
        <f>ROUND(((P$9-SUM(C$9:C345))*G$2/100)/12,0)+ROUND(((P$10-SUM(D$9:D345))*(G$2-P$15)/100)/12,0)</f>
        <v>0</v>
      </c>
      <c r="F346" s="267">
        <f t="shared" si="22"/>
        <v>0</v>
      </c>
      <c r="G346" s="1135"/>
      <c r="H346" s="1136"/>
      <c r="I346" s="268"/>
      <c r="J346" s="268"/>
      <c r="K346" s="268"/>
      <c r="L346" s="268"/>
      <c r="M346" s="269">
        <f t="shared" si="24"/>
        <v>0</v>
      </c>
      <c r="N346" s="275"/>
      <c r="X346" s="236"/>
      <c r="Y346" s="236"/>
      <c r="Z346" s="236"/>
      <c r="AA346" s="237"/>
    </row>
    <row r="347" spans="1:27" s="238" customFormat="1" ht="18.75" customHeight="1">
      <c r="A347" s="262">
        <f t="shared" si="25"/>
        <v>0</v>
      </c>
      <c r="B347" s="263">
        <f t="shared" si="23"/>
        <v>0</v>
      </c>
      <c r="C347" s="264">
        <f>IF(($P$9-SUM($C$9:C346))&gt;0,$AA$9,0)</f>
        <v>0</v>
      </c>
      <c r="D347" s="265">
        <f>IF(($P$10-SUM($D$9:D346))&gt;0,$AA$10,0)</f>
        <v>0</v>
      </c>
      <c r="E347" s="266">
        <f>ROUND(((P$9-SUM(C$9:C346))*G$2/100)/12,0)+ROUND(((P$10-SUM(D$9:D346))*(G$2-P$15)/100)/12,0)</f>
        <v>0</v>
      </c>
      <c r="F347" s="267">
        <f t="shared" si="22"/>
        <v>0</v>
      </c>
      <c r="G347" s="1135"/>
      <c r="H347" s="1136"/>
      <c r="I347" s="268"/>
      <c r="J347" s="268"/>
      <c r="K347" s="268"/>
      <c r="L347" s="268"/>
      <c r="M347" s="269">
        <f t="shared" si="24"/>
        <v>0</v>
      </c>
      <c r="N347" s="275"/>
      <c r="X347" s="236"/>
      <c r="Y347" s="236"/>
      <c r="Z347" s="236"/>
      <c r="AA347" s="237"/>
    </row>
    <row r="348" spans="1:27" s="238" customFormat="1" ht="18.75" customHeight="1">
      <c r="A348" s="262">
        <f t="shared" si="25"/>
        <v>0</v>
      </c>
      <c r="B348" s="263">
        <f t="shared" si="23"/>
        <v>0</v>
      </c>
      <c r="C348" s="264">
        <f>IF(($P$9-SUM($C$9:C347))&gt;0,$AA$9,0)</f>
        <v>0</v>
      </c>
      <c r="D348" s="265">
        <f>IF(($P$10-SUM($D$9:D347))&gt;0,$AA$10,0)</f>
        <v>0</v>
      </c>
      <c r="E348" s="266">
        <f>ROUND(((P$9-SUM(C$9:C347))*G$2/100)/12,0)+ROUND(((P$10-SUM(D$9:D347))*(G$2-P$15)/100)/12,0)</f>
        <v>0</v>
      </c>
      <c r="F348" s="267">
        <f t="shared" si="22"/>
        <v>0</v>
      </c>
      <c r="G348" s="1135"/>
      <c r="H348" s="1136"/>
      <c r="I348" s="268"/>
      <c r="J348" s="268"/>
      <c r="K348" s="268"/>
      <c r="L348" s="268"/>
      <c r="M348" s="269">
        <f t="shared" si="24"/>
        <v>0</v>
      </c>
      <c r="N348" s="275"/>
      <c r="X348" s="236"/>
      <c r="Y348" s="236"/>
      <c r="Z348" s="236"/>
      <c r="AA348" s="237"/>
    </row>
    <row r="349" spans="1:27" s="238" customFormat="1" ht="18.75" customHeight="1">
      <c r="A349" s="262">
        <f t="shared" si="25"/>
        <v>0</v>
      </c>
      <c r="B349" s="263">
        <f t="shared" si="23"/>
        <v>0</v>
      </c>
      <c r="C349" s="264">
        <f>IF(($P$9-SUM($C$9:C348))&gt;0,$AA$9,0)</f>
        <v>0</v>
      </c>
      <c r="D349" s="265">
        <f>IF(($P$10-SUM($D$9:D348))&gt;0,$AA$10,0)</f>
        <v>0</v>
      </c>
      <c r="E349" s="266">
        <f>ROUND(((P$9-SUM(C$9:C348))*G$2/100)/12,0)+ROUND(((P$10-SUM(D$9:D348))*(G$2-P$15)/100)/12,0)</f>
        <v>0</v>
      </c>
      <c r="F349" s="267">
        <f t="shared" si="22"/>
        <v>0</v>
      </c>
      <c r="G349" s="1135"/>
      <c r="H349" s="1136"/>
      <c r="I349" s="268"/>
      <c r="J349" s="268"/>
      <c r="K349" s="268"/>
      <c r="L349" s="268"/>
      <c r="M349" s="269">
        <f t="shared" si="24"/>
        <v>0</v>
      </c>
      <c r="N349" s="275"/>
      <c r="X349" s="236"/>
      <c r="Y349" s="236"/>
      <c r="Z349" s="236"/>
      <c r="AA349" s="237"/>
    </row>
    <row r="350" spans="1:27" s="238" customFormat="1" ht="18.75" customHeight="1">
      <c r="A350" s="262">
        <f t="shared" si="25"/>
        <v>0</v>
      </c>
      <c r="B350" s="263">
        <f t="shared" si="23"/>
        <v>0</v>
      </c>
      <c r="C350" s="264">
        <f>IF(($P$9-SUM($C$9:C349))&gt;0,$AA$9,0)</f>
        <v>0</v>
      </c>
      <c r="D350" s="265">
        <f>IF(($P$10-SUM($D$9:D349))&gt;0,$AA$10,0)</f>
        <v>0</v>
      </c>
      <c r="E350" s="266">
        <f>ROUND(((P$9-SUM(C$9:C349))*G$2/100)/12,0)+ROUND(((P$10-SUM(D$9:D349))*(G$2-P$15)/100)/12,0)</f>
        <v>0</v>
      </c>
      <c r="F350" s="267">
        <f t="shared" si="22"/>
        <v>0</v>
      </c>
      <c r="G350" s="1135"/>
      <c r="H350" s="1136"/>
      <c r="I350" s="268"/>
      <c r="J350" s="268"/>
      <c r="K350" s="268"/>
      <c r="L350" s="268"/>
      <c r="M350" s="269">
        <f t="shared" si="24"/>
        <v>0</v>
      </c>
      <c r="N350" s="275"/>
      <c r="X350" s="236"/>
      <c r="Y350" s="236"/>
      <c r="Z350" s="236"/>
      <c r="AA350" s="237"/>
    </row>
    <row r="351" spans="1:27" s="238" customFormat="1" ht="18.75" customHeight="1">
      <c r="A351" s="262">
        <f t="shared" si="25"/>
        <v>0</v>
      </c>
      <c r="B351" s="263">
        <f t="shared" si="23"/>
        <v>0</v>
      </c>
      <c r="C351" s="264">
        <f>IF(($P$9-SUM($C$9:C350))&gt;0,$AA$9,0)</f>
        <v>0</v>
      </c>
      <c r="D351" s="265">
        <f>IF(($P$10-SUM($D$9:D350))&gt;0,$AA$10,0)</f>
        <v>0</v>
      </c>
      <c r="E351" s="266">
        <f>ROUND(((P$9-SUM(C$9:C350))*G$2/100)/12,0)+ROUND(((P$10-SUM(D$9:D350))*(G$2-P$15)/100)/12,0)</f>
        <v>0</v>
      </c>
      <c r="F351" s="267">
        <f t="shared" si="22"/>
        <v>0</v>
      </c>
      <c r="G351" s="1135"/>
      <c r="H351" s="1136"/>
      <c r="I351" s="268"/>
      <c r="J351" s="268"/>
      <c r="K351" s="268"/>
      <c r="L351" s="268"/>
      <c r="M351" s="269">
        <f t="shared" si="24"/>
        <v>0</v>
      </c>
      <c r="N351" s="275"/>
      <c r="X351" s="236"/>
      <c r="Y351" s="236"/>
      <c r="Z351" s="236"/>
      <c r="AA351" s="237"/>
    </row>
    <row r="352" spans="1:27" s="238" customFormat="1" ht="18.75" customHeight="1">
      <c r="A352" s="262">
        <f t="shared" si="25"/>
        <v>0</v>
      </c>
      <c r="B352" s="263">
        <f t="shared" si="23"/>
        <v>0</v>
      </c>
      <c r="C352" s="264">
        <f>IF(($P$9-SUM($C$9:C351))&gt;0,$AA$9,0)</f>
        <v>0</v>
      </c>
      <c r="D352" s="265">
        <f>IF(($P$10-SUM($D$9:D351))&gt;0,$AA$10,0)</f>
        <v>0</v>
      </c>
      <c r="E352" s="266">
        <f>ROUND(((P$9-SUM(C$9:C351))*G$2/100)/12,0)+ROUND(((P$10-SUM(D$9:D351))*(G$2-P$15)/100)/12,0)</f>
        <v>0</v>
      </c>
      <c r="F352" s="267">
        <f t="shared" si="22"/>
        <v>0</v>
      </c>
      <c r="G352" s="1135"/>
      <c r="H352" s="1136"/>
      <c r="I352" s="268"/>
      <c r="J352" s="268"/>
      <c r="K352" s="268"/>
      <c r="L352" s="268"/>
      <c r="M352" s="269">
        <f t="shared" si="24"/>
        <v>0</v>
      </c>
      <c r="N352" s="275"/>
      <c r="X352" s="236"/>
      <c r="Y352" s="236"/>
      <c r="Z352" s="236"/>
      <c r="AA352" s="237"/>
    </row>
    <row r="353" spans="1:27" s="238" customFormat="1" ht="18.75" customHeight="1">
      <c r="A353" s="262">
        <f t="shared" si="25"/>
        <v>0</v>
      </c>
      <c r="B353" s="263">
        <f t="shared" si="23"/>
        <v>0</v>
      </c>
      <c r="C353" s="264">
        <f>IF(($P$9-SUM($C$9:C352))&gt;0,$AA$9,0)</f>
        <v>0</v>
      </c>
      <c r="D353" s="265">
        <f>IF(($P$10-SUM($D$9:D352))&gt;0,$AA$10,0)</f>
        <v>0</v>
      </c>
      <c r="E353" s="266">
        <f>ROUND(((P$9-SUM(C$9:C352))*G$2/100)/12,0)+ROUND(((P$10-SUM(D$9:D352))*(G$2-P$15)/100)/12,0)</f>
        <v>0</v>
      </c>
      <c r="F353" s="267">
        <f t="shared" si="22"/>
        <v>0</v>
      </c>
      <c r="G353" s="1135"/>
      <c r="H353" s="1136"/>
      <c r="I353" s="268"/>
      <c r="J353" s="268"/>
      <c r="K353" s="268"/>
      <c r="L353" s="268"/>
      <c r="M353" s="269">
        <f t="shared" si="24"/>
        <v>0</v>
      </c>
      <c r="N353" s="275"/>
      <c r="X353" s="236"/>
      <c r="Y353" s="236"/>
      <c r="Z353" s="236"/>
      <c r="AA353" s="237"/>
    </row>
    <row r="354" spans="1:27" s="238" customFormat="1" ht="18.75" customHeight="1">
      <c r="A354" s="262">
        <f t="shared" si="25"/>
        <v>0</v>
      </c>
      <c r="B354" s="263">
        <f t="shared" si="23"/>
        <v>0</v>
      </c>
      <c r="C354" s="264">
        <f>IF(($P$9-SUM($C$9:C353))&gt;0,$AA$9,0)</f>
        <v>0</v>
      </c>
      <c r="D354" s="265">
        <f>IF(($P$10-SUM($D$9:D353))&gt;0,$AA$10,0)</f>
        <v>0</v>
      </c>
      <c r="E354" s="266">
        <f>ROUND(((P$9-SUM(C$9:C353))*G$2/100)/12,0)+ROUND(((P$10-SUM(D$9:D353))*(G$2-P$15)/100)/12,0)</f>
        <v>0</v>
      </c>
      <c r="F354" s="267">
        <f t="shared" si="22"/>
        <v>0</v>
      </c>
      <c r="G354" s="277" t="s">
        <v>278</v>
      </c>
      <c r="H354" s="313">
        <f>IF(P$13&gt;1,"未定",SUM(F345:F356))</f>
        <v>0</v>
      </c>
      <c r="I354" s="268"/>
      <c r="J354" s="268"/>
      <c r="K354" s="268"/>
      <c r="L354" s="268"/>
      <c r="M354" s="269">
        <f t="shared" si="24"/>
        <v>0</v>
      </c>
      <c r="N354" s="275"/>
      <c r="X354" s="236"/>
      <c r="Y354" s="236"/>
      <c r="Z354" s="236"/>
      <c r="AA354" s="237"/>
    </row>
    <row r="355" spans="1:27" s="238" customFormat="1" ht="18.75" customHeight="1">
      <c r="A355" s="262">
        <f t="shared" si="25"/>
        <v>0</v>
      </c>
      <c r="B355" s="263">
        <f t="shared" si="23"/>
        <v>0</v>
      </c>
      <c r="C355" s="264">
        <f>IF(($P$9-SUM($C$9:C354))&gt;0,$AA$9,0)</f>
        <v>0</v>
      </c>
      <c r="D355" s="265">
        <f>IF(($P$10-SUM($D$9:D354))&gt;0,$AA$10,0)</f>
        <v>0</v>
      </c>
      <c r="E355" s="266">
        <f>ROUND(((P$9-SUM(C$9:C354))*G$2/100)/12,0)+ROUND(((P$10-SUM(D$9:D354))*(G$2-P$15)/100)/12,0)</f>
        <v>0</v>
      </c>
      <c r="F355" s="267">
        <f t="shared" si="22"/>
        <v>0</v>
      </c>
      <c r="G355" s="279" t="s">
        <v>304</v>
      </c>
      <c r="H355" s="280">
        <f>SUM(B345:B356)</f>
        <v>0</v>
      </c>
      <c r="I355" s="268"/>
      <c r="J355" s="268"/>
      <c r="K355" s="268"/>
      <c r="L355" s="268"/>
      <c r="M355" s="269">
        <f t="shared" si="24"/>
        <v>0</v>
      </c>
      <c r="N355" s="275"/>
      <c r="X355" s="236"/>
      <c r="Y355" s="236"/>
      <c r="Z355" s="236"/>
      <c r="AA355" s="237"/>
    </row>
    <row r="356" spans="1:27" s="238" customFormat="1" ht="18.75" customHeight="1">
      <c r="A356" s="283">
        <f t="shared" si="25"/>
        <v>0</v>
      </c>
      <c r="B356" s="284">
        <f t="shared" si="23"/>
        <v>0</v>
      </c>
      <c r="C356" s="285">
        <f>IF(($P$9-SUM($C$9:C355))&gt;0,$AA$9,0)</f>
        <v>0</v>
      </c>
      <c r="D356" s="286">
        <f>IF(($P$10-SUM($D$9:D355))&gt;0,$AA$10,0)</f>
        <v>0</v>
      </c>
      <c r="E356" s="287">
        <f>ROUND(((P$9-SUM(C$9:C355))*G$2/100)/12,0)+ROUND(((P$10-SUM(D$9:D355))*(G$2-P$15)/100)/12,0)</f>
        <v>0</v>
      </c>
      <c r="F356" s="288">
        <f t="shared" si="22"/>
        <v>0</v>
      </c>
      <c r="G356" s="289" t="s">
        <v>311</v>
      </c>
      <c r="H356" s="290">
        <f>IF(P$13&gt;1,"未定",SUM(E345:E356))</f>
        <v>0</v>
      </c>
      <c r="I356" s="291"/>
      <c r="J356" s="291"/>
      <c r="K356" s="291"/>
      <c r="L356" s="291"/>
      <c r="M356" s="292">
        <f t="shared" si="24"/>
        <v>0</v>
      </c>
      <c r="N356" s="275"/>
      <c r="X356" s="236"/>
      <c r="Y356" s="236"/>
      <c r="Z356" s="236"/>
      <c r="AA356" s="237"/>
    </row>
    <row r="357" spans="1:27" s="238" customFormat="1" ht="18.75" customHeight="1">
      <c r="A357" s="250">
        <f t="shared" si="25"/>
        <v>0</v>
      </c>
      <c r="B357" s="251">
        <f t="shared" si="23"/>
        <v>0</v>
      </c>
      <c r="C357" s="252">
        <f>IF(($P$9-SUM($C$9:C356))&gt;0,$AA$9,0)</f>
        <v>0</v>
      </c>
      <c r="D357" s="253">
        <f>IF(($P$10-SUM($D$9:D356))&gt;0,$AA$10,0)</f>
        <v>0</v>
      </c>
      <c r="E357" s="298">
        <f>ROUND(((P$9-SUM(C$9:C356))*G$2/100)/12,0)+ROUND(((P$10-SUM(D$9:D356))*(G$2-P$15)/100)/12,0)</f>
        <v>0</v>
      </c>
      <c r="F357" s="255">
        <f t="shared" si="22"/>
        <v>0</v>
      </c>
      <c r="G357" s="1133" t="s">
        <v>348</v>
      </c>
      <c r="H357" s="1134"/>
      <c r="I357" s="256"/>
      <c r="J357" s="256"/>
      <c r="K357" s="256"/>
      <c r="L357" s="256"/>
      <c r="M357" s="258">
        <f t="shared" si="24"/>
        <v>0</v>
      </c>
      <c r="N357" s="275"/>
      <c r="X357" s="236"/>
      <c r="Y357" s="236"/>
      <c r="Z357" s="236"/>
      <c r="AA357" s="237"/>
    </row>
    <row r="358" spans="1:27" s="238" customFormat="1" ht="18.75" customHeight="1">
      <c r="A358" s="262">
        <f t="shared" si="25"/>
        <v>0</v>
      </c>
      <c r="B358" s="263">
        <f t="shared" si="23"/>
        <v>0</v>
      </c>
      <c r="C358" s="264">
        <f>IF(($P$9-SUM($C$9:C357))&gt;0,$AA$9,0)</f>
        <v>0</v>
      </c>
      <c r="D358" s="265">
        <f>IF(($P$10-SUM($D$9:D357))&gt;0,$AA$10,0)</f>
        <v>0</v>
      </c>
      <c r="E358" s="266">
        <f>ROUND(((P$9-SUM(C$9:C357))*G$2/100)/12,0)+ROUND(((P$10-SUM(D$9:D357))*(G$2-P$15)/100)/12,0)</f>
        <v>0</v>
      </c>
      <c r="F358" s="267">
        <f t="shared" si="22"/>
        <v>0</v>
      </c>
      <c r="G358" s="1135"/>
      <c r="H358" s="1136"/>
      <c r="I358" s="268"/>
      <c r="J358" s="268"/>
      <c r="K358" s="268"/>
      <c r="L358" s="268"/>
      <c r="M358" s="269">
        <f t="shared" si="24"/>
        <v>0</v>
      </c>
      <c r="N358" s="275"/>
      <c r="X358" s="236"/>
      <c r="Y358" s="236"/>
      <c r="Z358" s="236"/>
      <c r="AA358" s="237"/>
    </row>
    <row r="359" spans="1:27" s="238" customFormat="1" ht="18.75" customHeight="1">
      <c r="A359" s="262">
        <f t="shared" si="25"/>
        <v>0</v>
      </c>
      <c r="B359" s="263">
        <f t="shared" si="23"/>
        <v>0</v>
      </c>
      <c r="C359" s="264">
        <f>IF(($P$9-SUM($C$9:C358))&gt;0,$AA$9,0)</f>
        <v>0</v>
      </c>
      <c r="D359" s="265">
        <f>IF(($P$10-SUM($D$9:D358))&gt;0,$AA$10,0)</f>
        <v>0</v>
      </c>
      <c r="E359" s="266">
        <f>ROUND(((P$9-SUM(C$9:C358))*G$2/100)/12,0)+ROUND(((P$10-SUM(D$9:D358))*(G$2-P$15)/100)/12,0)</f>
        <v>0</v>
      </c>
      <c r="F359" s="267">
        <f t="shared" si="22"/>
        <v>0</v>
      </c>
      <c r="G359" s="1135"/>
      <c r="H359" s="1136"/>
      <c r="I359" s="268"/>
      <c r="J359" s="268"/>
      <c r="K359" s="268"/>
      <c r="L359" s="268"/>
      <c r="M359" s="269">
        <f t="shared" si="24"/>
        <v>0</v>
      </c>
      <c r="N359" s="275"/>
      <c r="X359" s="236"/>
      <c r="Y359" s="236"/>
      <c r="Z359" s="236"/>
      <c r="AA359" s="237"/>
    </row>
    <row r="360" spans="1:27" s="238" customFormat="1" ht="18.75" customHeight="1">
      <c r="A360" s="262">
        <f t="shared" si="25"/>
        <v>0</v>
      </c>
      <c r="B360" s="263">
        <f t="shared" si="23"/>
        <v>0</v>
      </c>
      <c r="C360" s="264">
        <f>IF(($P$9-SUM($C$9:C359))&gt;0,$AA$9,0)</f>
        <v>0</v>
      </c>
      <c r="D360" s="265">
        <f>IF(($P$10-SUM($D$9:D359))&gt;0,$AA$10,0)</f>
        <v>0</v>
      </c>
      <c r="E360" s="266">
        <f>ROUND(((P$9-SUM(C$9:C359))*G$2/100)/12,0)+ROUND(((P$10-SUM(D$9:D359))*(G$2-P$15)/100)/12,0)</f>
        <v>0</v>
      </c>
      <c r="F360" s="267">
        <f t="shared" si="22"/>
        <v>0</v>
      </c>
      <c r="G360" s="1135"/>
      <c r="H360" s="1136"/>
      <c r="I360" s="268"/>
      <c r="J360" s="268"/>
      <c r="K360" s="268"/>
      <c r="L360" s="268"/>
      <c r="M360" s="269">
        <f t="shared" si="24"/>
        <v>0</v>
      </c>
      <c r="N360" s="275"/>
      <c r="X360" s="236"/>
      <c r="Y360" s="236"/>
      <c r="Z360" s="236"/>
      <c r="AA360" s="237"/>
    </row>
    <row r="361" spans="1:27" s="238" customFormat="1" ht="18.75" customHeight="1">
      <c r="A361" s="262">
        <f t="shared" si="25"/>
        <v>0</v>
      </c>
      <c r="B361" s="263">
        <f t="shared" si="23"/>
        <v>0</v>
      </c>
      <c r="C361" s="264">
        <f>IF(($P$9-SUM($C$9:C360))&gt;0,$AA$9,0)</f>
        <v>0</v>
      </c>
      <c r="D361" s="265">
        <f>IF(($P$10-SUM($D$9:D360))&gt;0,$AA$10,0)</f>
        <v>0</v>
      </c>
      <c r="E361" s="266">
        <f>ROUND(((P$9-SUM(C$9:C360))*G$2/100)/12,0)+ROUND(((P$10-SUM(D$9:D360))*(G$2-P$15)/100)/12,0)</f>
        <v>0</v>
      </c>
      <c r="F361" s="267">
        <f t="shared" si="22"/>
        <v>0</v>
      </c>
      <c r="G361" s="1135"/>
      <c r="H361" s="1136"/>
      <c r="I361" s="268"/>
      <c r="J361" s="268"/>
      <c r="K361" s="268"/>
      <c r="L361" s="268"/>
      <c r="M361" s="269">
        <f t="shared" si="24"/>
        <v>0</v>
      </c>
      <c r="N361" s="275"/>
      <c r="X361" s="236"/>
      <c r="Y361" s="236"/>
      <c r="Z361" s="236"/>
      <c r="AA361" s="237"/>
    </row>
    <row r="362" spans="1:27" s="238" customFormat="1" ht="18.75" customHeight="1">
      <c r="A362" s="262">
        <f t="shared" si="25"/>
        <v>0</v>
      </c>
      <c r="B362" s="263">
        <f t="shared" si="23"/>
        <v>0</v>
      </c>
      <c r="C362" s="264">
        <f>IF(($P$9-SUM($C$9:C361))&gt;0,$AA$9,0)</f>
        <v>0</v>
      </c>
      <c r="D362" s="265">
        <f>IF(($P$10-SUM($D$9:D361))&gt;0,$AA$10,0)</f>
        <v>0</v>
      </c>
      <c r="E362" s="266">
        <f>ROUND(((P$9-SUM(C$9:C361))*G$2/100)/12,0)+ROUND(((P$10-SUM(D$9:D361))*(G$2-P$15)/100)/12,0)</f>
        <v>0</v>
      </c>
      <c r="F362" s="267">
        <f t="shared" si="22"/>
        <v>0</v>
      </c>
      <c r="G362" s="1135"/>
      <c r="H362" s="1136"/>
      <c r="I362" s="268"/>
      <c r="J362" s="268"/>
      <c r="K362" s="268"/>
      <c r="L362" s="268"/>
      <c r="M362" s="269">
        <f t="shared" si="24"/>
        <v>0</v>
      </c>
      <c r="N362" s="275"/>
      <c r="X362" s="236"/>
      <c r="Y362" s="236"/>
      <c r="Z362" s="236"/>
      <c r="AA362" s="237"/>
    </row>
    <row r="363" spans="1:27" s="238" customFormat="1" ht="18.75" customHeight="1">
      <c r="A363" s="262">
        <f t="shared" si="25"/>
        <v>0</v>
      </c>
      <c r="B363" s="263">
        <f t="shared" si="23"/>
        <v>0</v>
      </c>
      <c r="C363" s="264">
        <f>IF(($P$9-SUM($C$9:C362))&gt;0,$AA$9,0)</f>
        <v>0</v>
      </c>
      <c r="D363" s="265">
        <f>IF(($P$10-SUM($D$9:D362))&gt;0,$AA$10,0)</f>
        <v>0</v>
      </c>
      <c r="E363" s="266">
        <f>ROUND(((P$9-SUM(C$9:C362))*G$2/100)/12,0)+ROUND(((P$10-SUM(D$9:D362))*(G$2-P$15)/100)/12,0)</f>
        <v>0</v>
      </c>
      <c r="F363" s="267">
        <f t="shared" si="22"/>
        <v>0</v>
      </c>
      <c r="G363" s="1135"/>
      <c r="H363" s="1136"/>
      <c r="I363" s="268"/>
      <c r="J363" s="268"/>
      <c r="K363" s="268"/>
      <c r="L363" s="268"/>
      <c r="M363" s="269">
        <f t="shared" si="24"/>
        <v>0</v>
      </c>
      <c r="N363" s="275"/>
      <c r="X363" s="236"/>
      <c r="Y363" s="236"/>
      <c r="Z363" s="236"/>
      <c r="AA363" s="237"/>
    </row>
    <row r="364" spans="1:27" s="238" customFormat="1" ht="18.75" customHeight="1">
      <c r="A364" s="262">
        <f t="shared" si="25"/>
        <v>0</v>
      </c>
      <c r="B364" s="263">
        <f t="shared" si="23"/>
        <v>0</v>
      </c>
      <c r="C364" s="264">
        <f>IF(($P$9-SUM($C$9:C363))&gt;0,$AA$9,0)</f>
        <v>0</v>
      </c>
      <c r="D364" s="265">
        <f>IF(($P$10-SUM($D$9:D363))&gt;0,$AA$10,0)</f>
        <v>0</v>
      </c>
      <c r="E364" s="266">
        <f>ROUND(((P$9-SUM(C$9:C363))*G$2/100)/12,0)+ROUND(((P$10-SUM(D$9:D363))*(G$2-P$15)/100)/12,0)</f>
        <v>0</v>
      </c>
      <c r="F364" s="267">
        <f t="shared" si="22"/>
        <v>0</v>
      </c>
      <c r="G364" s="1135"/>
      <c r="H364" s="1136"/>
      <c r="I364" s="268"/>
      <c r="J364" s="268"/>
      <c r="K364" s="268"/>
      <c r="L364" s="268"/>
      <c r="M364" s="269">
        <f t="shared" si="24"/>
        <v>0</v>
      </c>
      <c r="N364" s="275"/>
      <c r="X364" s="236"/>
      <c r="Y364" s="236"/>
      <c r="Z364" s="236"/>
      <c r="AA364" s="237"/>
    </row>
    <row r="365" spans="1:27" s="238" customFormat="1" ht="18.75" customHeight="1">
      <c r="A365" s="262">
        <f t="shared" si="25"/>
        <v>0</v>
      </c>
      <c r="B365" s="263">
        <f t="shared" si="23"/>
        <v>0</v>
      </c>
      <c r="C365" s="264">
        <f>IF(($P$9-SUM($C$9:C364))&gt;0,$AA$9,0)</f>
        <v>0</v>
      </c>
      <c r="D365" s="265">
        <f>IF(($P$10-SUM($D$9:D364))&gt;0,$AA$10,0)</f>
        <v>0</v>
      </c>
      <c r="E365" s="266">
        <f>ROUND(((P$9-SUM(C$9:C364))*G$2/100)/12,0)+ROUND(((P$10-SUM(D$9:D364))*(G$2-P$15)/100)/12,0)</f>
        <v>0</v>
      </c>
      <c r="F365" s="267">
        <f t="shared" si="22"/>
        <v>0</v>
      </c>
      <c r="G365" s="1135"/>
      <c r="H365" s="1136"/>
      <c r="I365" s="268"/>
      <c r="J365" s="268"/>
      <c r="K365" s="268"/>
      <c r="L365" s="268"/>
      <c r="M365" s="269">
        <f t="shared" si="24"/>
        <v>0</v>
      </c>
      <c r="N365" s="275"/>
      <c r="X365" s="236"/>
      <c r="Y365" s="236"/>
      <c r="Z365" s="236"/>
      <c r="AA365" s="237"/>
    </row>
    <row r="366" spans="1:27" s="238" customFormat="1" ht="18.75" customHeight="1">
      <c r="A366" s="262">
        <f t="shared" si="25"/>
        <v>0</v>
      </c>
      <c r="B366" s="263">
        <f t="shared" si="23"/>
        <v>0</v>
      </c>
      <c r="C366" s="264">
        <f>IF(($P$9-SUM($C$9:C365))&gt;0,$AA$9,0)</f>
        <v>0</v>
      </c>
      <c r="D366" s="265">
        <f>IF(($P$10-SUM($D$9:D365))&gt;0,$AA$10,0)</f>
        <v>0</v>
      </c>
      <c r="E366" s="266">
        <f>ROUND(((P$9-SUM(C$9:C365))*G$2/100)/12,0)+ROUND(((P$10-SUM(D$9:D365))*(G$2-P$15)/100)/12,0)</f>
        <v>0</v>
      </c>
      <c r="F366" s="267">
        <f t="shared" si="22"/>
        <v>0</v>
      </c>
      <c r="G366" s="277" t="s">
        <v>278</v>
      </c>
      <c r="H366" s="313">
        <f>IF(P$13&gt;1,"未定",SUM(F357:F368))</f>
        <v>0</v>
      </c>
      <c r="I366" s="268"/>
      <c r="J366" s="268"/>
      <c r="K366" s="268"/>
      <c r="L366" s="268"/>
      <c r="M366" s="269">
        <f t="shared" si="24"/>
        <v>0</v>
      </c>
      <c r="N366" s="275"/>
      <c r="X366" s="236"/>
      <c r="Y366" s="236"/>
      <c r="Z366" s="236"/>
      <c r="AA366" s="237"/>
    </row>
    <row r="367" spans="1:27" s="238" customFormat="1" ht="18.75" customHeight="1">
      <c r="A367" s="262">
        <f t="shared" si="25"/>
        <v>0</v>
      </c>
      <c r="B367" s="263">
        <f t="shared" si="23"/>
        <v>0</v>
      </c>
      <c r="C367" s="264">
        <f>IF(($P$9-SUM($C$9:C366))&gt;0,$AA$9,0)</f>
        <v>0</v>
      </c>
      <c r="D367" s="265">
        <f>IF(($P$10-SUM($D$9:D366))&gt;0,$AA$10,0)</f>
        <v>0</v>
      </c>
      <c r="E367" s="266">
        <f>ROUND(((P$9-SUM(C$9:C366))*G$2/100)/12,0)+ROUND(((P$10-SUM(D$9:D366))*(G$2-P$15)/100)/12,0)</f>
        <v>0</v>
      </c>
      <c r="F367" s="267">
        <f t="shared" si="22"/>
        <v>0</v>
      </c>
      <c r="G367" s="279" t="s">
        <v>304</v>
      </c>
      <c r="H367" s="280">
        <f>SUM(B357:B368)</f>
        <v>0</v>
      </c>
      <c r="I367" s="268"/>
      <c r="J367" s="268"/>
      <c r="K367" s="268"/>
      <c r="L367" s="268"/>
      <c r="M367" s="269">
        <f t="shared" si="24"/>
        <v>0</v>
      </c>
      <c r="N367" s="275"/>
      <c r="X367" s="236"/>
      <c r="Y367" s="236"/>
      <c r="Z367" s="236"/>
      <c r="AA367" s="237"/>
    </row>
    <row r="368" spans="1:27" s="238" customFormat="1" ht="18.75" customHeight="1">
      <c r="A368" s="283">
        <f t="shared" si="25"/>
        <v>0</v>
      </c>
      <c r="B368" s="284">
        <f t="shared" si="23"/>
        <v>0</v>
      </c>
      <c r="C368" s="285">
        <f>IF(($P$9-SUM($C$9:C367))&gt;0,$AA$9,0)</f>
        <v>0</v>
      </c>
      <c r="D368" s="286">
        <f>IF(($P$10-SUM($D$9:D367))&gt;0,$AA$10,0)</f>
        <v>0</v>
      </c>
      <c r="E368" s="287">
        <f>ROUND(((P$9-SUM(C$9:C367))*G$2/100)/12,0)+ROUND(((P$10-SUM(D$9:D367))*(G$2-P$15)/100)/12,0)</f>
        <v>0</v>
      </c>
      <c r="F368" s="288">
        <f t="shared" si="22"/>
        <v>0</v>
      </c>
      <c r="G368" s="289" t="s">
        <v>311</v>
      </c>
      <c r="H368" s="290">
        <f>IF(P$13&gt;1,"未定",SUM(E357:E368))</f>
        <v>0</v>
      </c>
      <c r="I368" s="291"/>
      <c r="J368" s="291"/>
      <c r="K368" s="291"/>
      <c r="L368" s="291"/>
      <c r="M368" s="292">
        <f t="shared" si="24"/>
        <v>0</v>
      </c>
      <c r="N368" s="275"/>
      <c r="X368" s="236"/>
      <c r="Y368" s="236"/>
      <c r="Z368" s="236"/>
      <c r="AA368" s="237"/>
    </row>
    <row r="369" spans="1:27" s="238" customFormat="1" ht="18.75" customHeight="1">
      <c r="A369" s="374" t="s">
        <v>349</v>
      </c>
      <c r="B369" s="314">
        <f>SUM(B9:B368)</f>
        <v>0</v>
      </c>
      <c r="C369" s="315">
        <f>SUM(C9:C368)</f>
        <v>0</v>
      </c>
      <c r="D369" s="316">
        <f>SUM(D9:D368)</f>
        <v>0</v>
      </c>
      <c r="E369" s="317">
        <f>IF(P$13&gt;1,"未定",SUM(E9:E368))</f>
        <v>0</v>
      </c>
      <c r="F369" s="318">
        <f>IF(P13&gt;1,"未定",SUM(F9:F368))</f>
        <v>0</v>
      </c>
      <c r="G369" s="1137" t="e">
        <f>#VALUE!</f>
        <v>#VALUE!</v>
      </c>
      <c r="H369" s="1138"/>
      <c r="I369" s="319">
        <f>SUM(I9:I368)</f>
        <v>0</v>
      </c>
      <c r="J369" s="318">
        <f>SUM(J9:J368)</f>
        <v>0</v>
      </c>
      <c r="K369" s="318">
        <f>SUM(K9:K368)</f>
        <v>0</v>
      </c>
      <c r="L369" s="318">
        <f>SUM(L9:L368)</f>
        <v>0</v>
      </c>
      <c r="M369" s="318">
        <f>SUM(M9:M368)</f>
        <v>0</v>
      </c>
      <c r="N369" s="275"/>
      <c r="X369" s="236"/>
      <c r="Y369" s="236"/>
      <c r="Z369" s="236"/>
      <c r="AA369" s="237"/>
    </row>
    <row r="370" spans="1:27" s="238" customFormat="1" ht="22.5" customHeight="1">
      <c r="A370" s="1139" t="s">
        <v>350</v>
      </c>
      <c r="B370" s="1140"/>
      <c r="C370" s="1141"/>
      <c r="D370" s="1142"/>
      <c r="E370" s="1147" t="s">
        <v>351</v>
      </c>
      <c r="F370" s="1148"/>
      <c r="G370" s="1137">
        <f>B369</f>
        <v>0</v>
      </c>
      <c r="H370" s="1138"/>
      <c r="I370" s="320"/>
      <c r="J370" s="320"/>
      <c r="K370" s="320"/>
      <c r="L370" s="320"/>
      <c r="M370" s="317">
        <f>SUM(I370:L370)</f>
        <v>0</v>
      </c>
      <c r="N370" s="275"/>
      <c r="X370" s="236"/>
      <c r="Y370" s="236"/>
      <c r="Z370" s="236"/>
      <c r="AA370" s="237"/>
    </row>
    <row r="371" spans="1:27" s="238" customFormat="1" ht="22.5" customHeight="1">
      <c r="A371" s="1143"/>
      <c r="B371" s="1144"/>
      <c r="C371" s="1145"/>
      <c r="D371" s="1146"/>
      <c r="E371" s="1147" t="s">
        <v>352</v>
      </c>
      <c r="F371" s="1148"/>
      <c r="G371" s="1137">
        <f>E369</f>
        <v>0</v>
      </c>
      <c r="H371" s="1138"/>
      <c r="I371" s="320"/>
      <c r="J371" s="320"/>
      <c r="K371" s="320"/>
      <c r="L371" s="320"/>
      <c r="M371" s="321">
        <f>SUM(I371:L371)</f>
        <v>0</v>
      </c>
      <c r="N371" s="322"/>
      <c r="X371" s="236"/>
      <c r="Y371" s="236"/>
      <c r="Z371" s="236"/>
      <c r="AA371" s="237"/>
    </row>
    <row r="372" spans="1:27" ht="5.25" customHeight="1">
      <c r="O372" s="238"/>
      <c r="P372" s="238"/>
      <c r="Q372" s="238"/>
      <c r="R372" s="238"/>
      <c r="S372" s="238"/>
      <c r="T372" s="238"/>
      <c r="U372" s="238"/>
      <c r="V372" s="238"/>
    </row>
    <row r="373" spans="1:27">
      <c r="A373" s="230" t="s">
        <v>353</v>
      </c>
      <c r="O373" s="238"/>
      <c r="P373" s="238"/>
      <c r="Q373" s="238"/>
      <c r="R373" s="238"/>
      <c r="S373" s="238"/>
      <c r="T373" s="238"/>
      <c r="U373" s="238"/>
      <c r="V373" s="238"/>
    </row>
    <row r="374" spans="1:27">
      <c r="A374" s="230" t="s">
        <v>354</v>
      </c>
      <c r="O374" s="238"/>
      <c r="P374" s="238"/>
      <c r="Q374" s="238"/>
      <c r="R374" s="238"/>
      <c r="S374" s="238"/>
      <c r="T374" s="238"/>
      <c r="U374" s="238"/>
      <c r="V374" s="238"/>
    </row>
    <row r="375" spans="1:27">
      <c r="A375" s="230" t="s">
        <v>355</v>
      </c>
      <c r="O375" s="238"/>
      <c r="P375" s="238"/>
      <c r="Q375" s="238"/>
      <c r="R375" s="238"/>
      <c r="S375" s="238"/>
      <c r="T375" s="238"/>
      <c r="U375" s="238"/>
      <c r="V375" s="238"/>
    </row>
    <row r="376" spans="1:27">
      <c r="A376" s="230" t="s">
        <v>356</v>
      </c>
      <c r="O376" s="238"/>
      <c r="P376" s="238"/>
      <c r="Q376" s="238"/>
      <c r="R376" s="238"/>
      <c r="S376" s="238"/>
      <c r="T376" s="238"/>
      <c r="U376" s="238"/>
      <c r="V376" s="238"/>
    </row>
    <row r="377" spans="1:27">
      <c r="A377" s="230" t="s">
        <v>357</v>
      </c>
      <c r="O377" s="238"/>
      <c r="P377" s="238"/>
      <c r="Q377" s="238"/>
      <c r="R377" s="238"/>
      <c r="S377" s="238"/>
      <c r="T377" s="238"/>
      <c r="U377" s="238"/>
      <c r="V377" s="238"/>
    </row>
    <row r="378" spans="1:27">
      <c r="O378" s="238"/>
      <c r="P378" s="238"/>
      <c r="Q378" s="238"/>
      <c r="R378" s="238"/>
      <c r="S378" s="238"/>
      <c r="T378" s="238"/>
      <c r="U378" s="238"/>
      <c r="V378" s="238"/>
    </row>
    <row r="379" spans="1:27">
      <c r="O379" s="238"/>
      <c r="P379" s="238"/>
      <c r="Q379" s="238"/>
      <c r="R379" s="238"/>
      <c r="S379" s="238"/>
      <c r="T379" s="238"/>
      <c r="U379" s="238"/>
      <c r="V379" s="238"/>
    </row>
    <row r="380" spans="1:27">
      <c r="O380" s="324"/>
      <c r="P380" s="238"/>
      <c r="Q380" s="238"/>
      <c r="R380" s="238"/>
      <c r="S380" s="238"/>
    </row>
    <row r="381" spans="1:27">
      <c r="O381" s="238"/>
      <c r="P381" s="238"/>
      <c r="Q381" s="238"/>
      <c r="S381" s="238"/>
    </row>
    <row r="382" spans="1:27">
      <c r="O382" s="238"/>
      <c r="P382" s="238"/>
      <c r="Q382" s="238"/>
    </row>
    <row r="383" spans="1:27">
      <c r="O383" s="238"/>
      <c r="P383" s="238"/>
      <c r="Q383" s="238"/>
    </row>
    <row r="384" spans="1:27">
      <c r="O384" s="238"/>
      <c r="P384" s="238"/>
      <c r="Q384" s="238"/>
    </row>
  </sheetData>
  <sheetProtection selectLockedCells="1"/>
  <mergeCells count="66">
    <mergeCell ref="L1:M1"/>
    <mergeCell ref="A2:B2"/>
    <mergeCell ref="C2:D2"/>
    <mergeCell ref="G2:H2"/>
    <mergeCell ref="O2:W2"/>
    <mergeCell ref="A4:A8"/>
    <mergeCell ref="B4:H4"/>
    <mergeCell ref="I4:M4"/>
    <mergeCell ref="B5:D5"/>
    <mergeCell ref="F5:F8"/>
    <mergeCell ref="G5:H8"/>
    <mergeCell ref="I5:I8"/>
    <mergeCell ref="J5:J8"/>
    <mergeCell ref="K5:K8"/>
    <mergeCell ref="L5:L8"/>
    <mergeCell ref="M5:M8"/>
    <mergeCell ref="P5:Q5"/>
    <mergeCell ref="B6:B8"/>
    <mergeCell ref="E6:E8"/>
    <mergeCell ref="O6:O7"/>
    <mergeCell ref="P6:Q7"/>
    <mergeCell ref="P8:Q8"/>
    <mergeCell ref="P14:Q14"/>
    <mergeCell ref="P15:Q15"/>
    <mergeCell ref="O16:R18"/>
    <mergeCell ref="G21:H29"/>
    <mergeCell ref="G33:H41"/>
    <mergeCell ref="G9:H17"/>
    <mergeCell ref="P9:Q9"/>
    <mergeCell ref="P10:Q10"/>
    <mergeCell ref="P11:Q11"/>
    <mergeCell ref="P12:Q12"/>
    <mergeCell ref="P13:Q13"/>
    <mergeCell ref="G45:H53"/>
    <mergeCell ref="G57:H65"/>
    <mergeCell ref="G69:H77"/>
    <mergeCell ref="G81:H89"/>
    <mergeCell ref="G93:H101"/>
    <mergeCell ref="G105:H113"/>
    <mergeCell ref="G117:H125"/>
    <mergeCell ref="G129:H137"/>
    <mergeCell ref="G141:H149"/>
    <mergeCell ref="G153:H161"/>
    <mergeCell ref="G165:H173"/>
    <mergeCell ref="G177:H185"/>
    <mergeCell ref="G189:H197"/>
    <mergeCell ref="G201:H209"/>
    <mergeCell ref="G213:H221"/>
    <mergeCell ref="G225:H233"/>
    <mergeCell ref="G237:H245"/>
    <mergeCell ref="G249:H257"/>
    <mergeCell ref="G261:H269"/>
    <mergeCell ref="G273:H281"/>
    <mergeCell ref="G285:H293"/>
    <mergeCell ref="G297:H305"/>
    <mergeCell ref="G309:H317"/>
    <mergeCell ref="G321:H329"/>
    <mergeCell ref="G333:H341"/>
    <mergeCell ref="G345:H353"/>
    <mergeCell ref="G357:H365"/>
    <mergeCell ref="G369:H369"/>
    <mergeCell ref="A370:D371"/>
    <mergeCell ref="E370:F370"/>
    <mergeCell ref="G370:H370"/>
    <mergeCell ref="E371:F371"/>
    <mergeCell ref="G371:H371"/>
  </mergeCells>
  <phoneticPr fontId="2"/>
  <dataValidations count="6">
    <dataValidation type="list" allowBlank="1" showInputMessage="1" showErrorMessage="1" promptTitle="「１０年見直し」を選択した場合の注意事項" prompt="機構との契約締結から10年経過した時点で金利を見直すため、11年次目以降の利息欄には「未定」と表示されます。" sqref="P13:P14 JL13:JL14 TH13:TH14 ADD13:ADD14 AMZ13:AMZ14 AWV13:AWV14 BGR13:BGR14 BQN13:BQN14 CAJ13:CAJ14 CKF13:CKF14 CUB13:CUB14 DDX13:DDX14 DNT13:DNT14 DXP13:DXP14 EHL13:EHL14 ERH13:ERH14 FBD13:FBD14 FKZ13:FKZ14 FUV13:FUV14 GER13:GER14 GON13:GON14 GYJ13:GYJ14 HIF13:HIF14 HSB13:HSB14 IBX13:IBX14 ILT13:ILT14 IVP13:IVP14 JFL13:JFL14 JPH13:JPH14 JZD13:JZD14 KIZ13:KIZ14 KSV13:KSV14 LCR13:LCR14 LMN13:LMN14 LWJ13:LWJ14 MGF13:MGF14 MQB13:MQB14 MZX13:MZX14 NJT13:NJT14 NTP13:NTP14 ODL13:ODL14 ONH13:ONH14 OXD13:OXD14 PGZ13:PGZ14 PQV13:PQV14 QAR13:QAR14 QKN13:QKN14 QUJ13:QUJ14 REF13:REF14 ROB13:ROB14 RXX13:RXX14 SHT13:SHT14 SRP13:SRP14 TBL13:TBL14 TLH13:TLH14 TVD13:TVD14 UEZ13:UEZ14 UOV13:UOV14 UYR13:UYR14 VIN13:VIN14 VSJ13:VSJ14 WCF13:WCF14 WMB13:WMB14 WVX13:WVX14 P65549:P65550 JL65549:JL65550 TH65549:TH65550 ADD65549:ADD65550 AMZ65549:AMZ65550 AWV65549:AWV65550 BGR65549:BGR65550 BQN65549:BQN65550 CAJ65549:CAJ65550 CKF65549:CKF65550 CUB65549:CUB65550 DDX65549:DDX65550 DNT65549:DNT65550 DXP65549:DXP65550 EHL65549:EHL65550 ERH65549:ERH65550 FBD65549:FBD65550 FKZ65549:FKZ65550 FUV65549:FUV65550 GER65549:GER65550 GON65549:GON65550 GYJ65549:GYJ65550 HIF65549:HIF65550 HSB65549:HSB65550 IBX65549:IBX65550 ILT65549:ILT65550 IVP65549:IVP65550 JFL65549:JFL65550 JPH65549:JPH65550 JZD65549:JZD65550 KIZ65549:KIZ65550 KSV65549:KSV65550 LCR65549:LCR65550 LMN65549:LMN65550 LWJ65549:LWJ65550 MGF65549:MGF65550 MQB65549:MQB65550 MZX65549:MZX65550 NJT65549:NJT65550 NTP65549:NTP65550 ODL65549:ODL65550 ONH65549:ONH65550 OXD65549:OXD65550 PGZ65549:PGZ65550 PQV65549:PQV65550 QAR65549:QAR65550 QKN65549:QKN65550 QUJ65549:QUJ65550 REF65549:REF65550 ROB65549:ROB65550 RXX65549:RXX65550 SHT65549:SHT65550 SRP65549:SRP65550 TBL65549:TBL65550 TLH65549:TLH65550 TVD65549:TVD65550 UEZ65549:UEZ65550 UOV65549:UOV65550 UYR65549:UYR65550 VIN65549:VIN65550 VSJ65549:VSJ65550 WCF65549:WCF65550 WMB65549:WMB65550 WVX65549:WVX65550 P131085:P131086 JL131085:JL131086 TH131085:TH131086 ADD131085:ADD131086 AMZ131085:AMZ131086 AWV131085:AWV131086 BGR131085:BGR131086 BQN131085:BQN131086 CAJ131085:CAJ131086 CKF131085:CKF131086 CUB131085:CUB131086 DDX131085:DDX131086 DNT131085:DNT131086 DXP131085:DXP131086 EHL131085:EHL131086 ERH131085:ERH131086 FBD131085:FBD131086 FKZ131085:FKZ131086 FUV131085:FUV131086 GER131085:GER131086 GON131085:GON131086 GYJ131085:GYJ131086 HIF131085:HIF131086 HSB131085:HSB131086 IBX131085:IBX131086 ILT131085:ILT131086 IVP131085:IVP131086 JFL131085:JFL131086 JPH131085:JPH131086 JZD131085:JZD131086 KIZ131085:KIZ131086 KSV131085:KSV131086 LCR131085:LCR131086 LMN131085:LMN131086 LWJ131085:LWJ131086 MGF131085:MGF131086 MQB131085:MQB131086 MZX131085:MZX131086 NJT131085:NJT131086 NTP131085:NTP131086 ODL131085:ODL131086 ONH131085:ONH131086 OXD131085:OXD131086 PGZ131085:PGZ131086 PQV131085:PQV131086 QAR131085:QAR131086 QKN131085:QKN131086 QUJ131085:QUJ131086 REF131085:REF131086 ROB131085:ROB131086 RXX131085:RXX131086 SHT131085:SHT131086 SRP131085:SRP131086 TBL131085:TBL131086 TLH131085:TLH131086 TVD131085:TVD131086 UEZ131085:UEZ131086 UOV131085:UOV131086 UYR131085:UYR131086 VIN131085:VIN131086 VSJ131085:VSJ131086 WCF131085:WCF131086 WMB131085:WMB131086 WVX131085:WVX131086 P196621:P196622 JL196621:JL196622 TH196621:TH196622 ADD196621:ADD196622 AMZ196621:AMZ196622 AWV196621:AWV196622 BGR196621:BGR196622 BQN196621:BQN196622 CAJ196621:CAJ196622 CKF196621:CKF196622 CUB196621:CUB196622 DDX196621:DDX196622 DNT196621:DNT196622 DXP196621:DXP196622 EHL196621:EHL196622 ERH196621:ERH196622 FBD196621:FBD196622 FKZ196621:FKZ196622 FUV196621:FUV196622 GER196621:GER196622 GON196621:GON196622 GYJ196621:GYJ196622 HIF196621:HIF196622 HSB196621:HSB196622 IBX196621:IBX196622 ILT196621:ILT196622 IVP196621:IVP196622 JFL196621:JFL196622 JPH196621:JPH196622 JZD196621:JZD196622 KIZ196621:KIZ196622 KSV196621:KSV196622 LCR196621:LCR196622 LMN196621:LMN196622 LWJ196621:LWJ196622 MGF196621:MGF196622 MQB196621:MQB196622 MZX196621:MZX196622 NJT196621:NJT196622 NTP196621:NTP196622 ODL196621:ODL196622 ONH196621:ONH196622 OXD196621:OXD196622 PGZ196621:PGZ196622 PQV196621:PQV196622 QAR196621:QAR196622 QKN196621:QKN196622 QUJ196621:QUJ196622 REF196621:REF196622 ROB196621:ROB196622 RXX196621:RXX196622 SHT196621:SHT196622 SRP196621:SRP196622 TBL196621:TBL196622 TLH196621:TLH196622 TVD196621:TVD196622 UEZ196621:UEZ196622 UOV196621:UOV196622 UYR196621:UYR196622 VIN196621:VIN196622 VSJ196621:VSJ196622 WCF196621:WCF196622 WMB196621:WMB196622 WVX196621:WVX196622 P262157:P262158 JL262157:JL262158 TH262157:TH262158 ADD262157:ADD262158 AMZ262157:AMZ262158 AWV262157:AWV262158 BGR262157:BGR262158 BQN262157:BQN262158 CAJ262157:CAJ262158 CKF262157:CKF262158 CUB262157:CUB262158 DDX262157:DDX262158 DNT262157:DNT262158 DXP262157:DXP262158 EHL262157:EHL262158 ERH262157:ERH262158 FBD262157:FBD262158 FKZ262157:FKZ262158 FUV262157:FUV262158 GER262157:GER262158 GON262157:GON262158 GYJ262157:GYJ262158 HIF262157:HIF262158 HSB262157:HSB262158 IBX262157:IBX262158 ILT262157:ILT262158 IVP262157:IVP262158 JFL262157:JFL262158 JPH262157:JPH262158 JZD262157:JZD262158 KIZ262157:KIZ262158 KSV262157:KSV262158 LCR262157:LCR262158 LMN262157:LMN262158 LWJ262157:LWJ262158 MGF262157:MGF262158 MQB262157:MQB262158 MZX262157:MZX262158 NJT262157:NJT262158 NTP262157:NTP262158 ODL262157:ODL262158 ONH262157:ONH262158 OXD262157:OXD262158 PGZ262157:PGZ262158 PQV262157:PQV262158 QAR262157:QAR262158 QKN262157:QKN262158 QUJ262157:QUJ262158 REF262157:REF262158 ROB262157:ROB262158 RXX262157:RXX262158 SHT262157:SHT262158 SRP262157:SRP262158 TBL262157:TBL262158 TLH262157:TLH262158 TVD262157:TVD262158 UEZ262157:UEZ262158 UOV262157:UOV262158 UYR262157:UYR262158 VIN262157:VIN262158 VSJ262157:VSJ262158 WCF262157:WCF262158 WMB262157:WMB262158 WVX262157:WVX262158 P327693:P327694 JL327693:JL327694 TH327693:TH327694 ADD327693:ADD327694 AMZ327693:AMZ327694 AWV327693:AWV327694 BGR327693:BGR327694 BQN327693:BQN327694 CAJ327693:CAJ327694 CKF327693:CKF327694 CUB327693:CUB327694 DDX327693:DDX327694 DNT327693:DNT327694 DXP327693:DXP327694 EHL327693:EHL327694 ERH327693:ERH327694 FBD327693:FBD327694 FKZ327693:FKZ327694 FUV327693:FUV327694 GER327693:GER327694 GON327693:GON327694 GYJ327693:GYJ327694 HIF327693:HIF327694 HSB327693:HSB327694 IBX327693:IBX327694 ILT327693:ILT327694 IVP327693:IVP327694 JFL327693:JFL327694 JPH327693:JPH327694 JZD327693:JZD327694 KIZ327693:KIZ327694 KSV327693:KSV327694 LCR327693:LCR327694 LMN327693:LMN327694 LWJ327693:LWJ327694 MGF327693:MGF327694 MQB327693:MQB327694 MZX327693:MZX327694 NJT327693:NJT327694 NTP327693:NTP327694 ODL327693:ODL327694 ONH327693:ONH327694 OXD327693:OXD327694 PGZ327693:PGZ327694 PQV327693:PQV327694 QAR327693:QAR327694 QKN327693:QKN327694 QUJ327693:QUJ327694 REF327693:REF327694 ROB327693:ROB327694 RXX327693:RXX327694 SHT327693:SHT327694 SRP327693:SRP327694 TBL327693:TBL327694 TLH327693:TLH327694 TVD327693:TVD327694 UEZ327693:UEZ327694 UOV327693:UOV327694 UYR327693:UYR327694 VIN327693:VIN327694 VSJ327693:VSJ327694 WCF327693:WCF327694 WMB327693:WMB327694 WVX327693:WVX327694 P393229:P393230 JL393229:JL393230 TH393229:TH393230 ADD393229:ADD393230 AMZ393229:AMZ393230 AWV393229:AWV393230 BGR393229:BGR393230 BQN393229:BQN393230 CAJ393229:CAJ393230 CKF393229:CKF393230 CUB393229:CUB393230 DDX393229:DDX393230 DNT393229:DNT393230 DXP393229:DXP393230 EHL393229:EHL393230 ERH393229:ERH393230 FBD393229:FBD393230 FKZ393229:FKZ393230 FUV393229:FUV393230 GER393229:GER393230 GON393229:GON393230 GYJ393229:GYJ393230 HIF393229:HIF393230 HSB393229:HSB393230 IBX393229:IBX393230 ILT393229:ILT393230 IVP393229:IVP393230 JFL393229:JFL393230 JPH393229:JPH393230 JZD393229:JZD393230 KIZ393229:KIZ393230 KSV393229:KSV393230 LCR393229:LCR393230 LMN393229:LMN393230 LWJ393229:LWJ393230 MGF393229:MGF393230 MQB393229:MQB393230 MZX393229:MZX393230 NJT393229:NJT393230 NTP393229:NTP393230 ODL393229:ODL393230 ONH393229:ONH393230 OXD393229:OXD393230 PGZ393229:PGZ393230 PQV393229:PQV393230 QAR393229:QAR393230 QKN393229:QKN393230 QUJ393229:QUJ393230 REF393229:REF393230 ROB393229:ROB393230 RXX393229:RXX393230 SHT393229:SHT393230 SRP393229:SRP393230 TBL393229:TBL393230 TLH393229:TLH393230 TVD393229:TVD393230 UEZ393229:UEZ393230 UOV393229:UOV393230 UYR393229:UYR393230 VIN393229:VIN393230 VSJ393229:VSJ393230 WCF393229:WCF393230 WMB393229:WMB393230 WVX393229:WVX393230 P458765:P458766 JL458765:JL458766 TH458765:TH458766 ADD458765:ADD458766 AMZ458765:AMZ458766 AWV458765:AWV458766 BGR458765:BGR458766 BQN458765:BQN458766 CAJ458765:CAJ458766 CKF458765:CKF458766 CUB458765:CUB458766 DDX458765:DDX458766 DNT458765:DNT458766 DXP458765:DXP458766 EHL458765:EHL458766 ERH458765:ERH458766 FBD458765:FBD458766 FKZ458765:FKZ458766 FUV458765:FUV458766 GER458765:GER458766 GON458765:GON458766 GYJ458765:GYJ458766 HIF458765:HIF458766 HSB458765:HSB458766 IBX458765:IBX458766 ILT458765:ILT458766 IVP458765:IVP458766 JFL458765:JFL458766 JPH458765:JPH458766 JZD458765:JZD458766 KIZ458765:KIZ458766 KSV458765:KSV458766 LCR458765:LCR458766 LMN458765:LMN458766 LWJ458765:LWJ458766 MGF458765:MGF458766 MQB458765:MQB458766 MZX458765:MZX458766 NJT458765:NJT458766 NTP458765:NTP458766 ODL458765:ODL458766 ONH458765:ONH458766 OXD458765:OXD458766 PGZ458765:PGZ458766 PQV458765:PQV458766 QAR458765:QAR458766 QKN458765:QKN458766 QUJ458765:QUJ458766 REF458765:REF458766 ROB458765:ROB458766 RXX458765:RXX458766 SHT458765:SHT458766 SRP458765:SRP458766 TBL458765:TBL458766 TLH458765:TLH458766 TVD458765:TVD458766 UEZ458765:UEZ458766 UOV458765:UOV458766 UYR458765:UYR458766 VIN458765:VIN458766 VSJ458765:VSJ458766 WCF458765:WCF458766 WMB458765:WMB458766 WVX458765:WVX458766 P524301:P524302 JL524301:JL524302 TH524301:TH524302 ADD524301:ADD524302 AMZ524301:AMZ524302 AWV524301:AWV524302 BGR524301:BGR524302 BQN524301:BQN524302 CAJ524301:CAJ524302 CKF524301:CKF524302 CUB524301:CUB524302 DDX524301:DDX524302 DNT524301:DNT524302 DXP524301:DXP524302 EHL524301:EHL524302 ERH524301:ERH524302 FBD524301:FBD524302 FKZ524301:FKZ524302 FUV524301:FUV524302 GER524301:GER524302 GON524301:GON524302 GYJ524301:GYJ524302 HIF524301:HIF524302 HSB524301:HSB524302 IBX524301:IBX524302 ILT524301:ILT524302 IVP524301:IVP524302 JFL524301:JFL524302 JPH524301:JPH524302 JZD524301:JZD524302 KIZ524301:KIZ524302 KSV524301:KSV524302 LCR524301:LCR524302 LMN524301:LMN524302 LWJ524301:LWJ524302 MGF524301:MGF524302 MQB524301:MQB524302 MZX524301:MZX524302 NJT524301:NJT524302 NTP524301:NTP524302 ODL524301:ODL524302 ONH524301:ONH524302 OXD524301:OXD524302 PGZ524301:PGZ524302 PQV524301:PQV524302 QAR524301:QAR524302 QKN524301:QKN524302 QUJ524301:QUJ524302 REF524301:REF524302 ROB524301:ROB524302 RXX524301:RXX524302 SHT524301:SHT524302 SRP524301:SRP524302 TBL524301:TBL524302 TLH524301:TLH524302 TVD524301:TVD524302 UEZ524301:UEZ524302 UOV524301:UOV524302 UYR524301:UYR524302 VIN524301:VIN524302 VSJ524301:VSJ524302 WCF524301:WCF524302 WMB524301:WMB524302 WVX524301:WVX524302 P589837:P589838 JL589837:JL589838 TH589837:TH589838 ADD589837:ADD589838 AMZ589837:AMZ589838 AWV589837:AWV589838 BGR589837:BGR589838 BQN589837:BQN589838 CAJ589837:CAJ589838 CKF589837:CKF589838 CUB589837:CUB589838 DDX589837:DDX589838 DNT589837:DNT589838 DXP589837:DXP589838 EHL589837:EHL589838 ERH589837:ERH589838 FBD589837:FBD589838 FKZ589837:FKZ589838 FUV589837:FUV589838 GER589837:GER589838 GON589837:GON589838 GYJ589837:GYJ589838 HIF589837:HIF589838 HSB589837:HSB589838 IBX589837:IBX589838 ILT589837:ILT589838 IVP589837:IVP589838 JFL589837:JFL589838 JPH589837:JPH589838 JZD589837:JZD589838 KIZ589837:KIZ589838 KSV589837:KSV589838 LCR589837:LCR589838 LMN589837:LMN589838 LWJ589837:LWJ589838 MGF589837:MGF589838 MQB589837:MQB589838 MZX589837:MZX589838 NJT589837:NJT589838 NTP589837:NTP589838 ODL589837:ODL589838 ONH589837:ONH589838 OXD589837:OXD589838 PGZ589837:PGZ589838 PQV589837:PQV589838 QAR589837:QAR589838 QKN589837:QKN589838 QUJ589837:QUJ589838 REF589837:REF589838 ROB589837:ROB589838 RXX589837:RXX589838 SHT589837:SHT589838 SRP589837:SRP589838 TBL589837:TBL589838 TLH589837:TLH589838 TVD589837:TVD589838 UEZ589837:UEZ589838 UOV589837:UOV589838 UYR589837:UYR589838 VIN589837:VIN589838 VSJ589837:VSJ589838 WCF589837:WCF589838 WMB589837:WMB589838 WVX589837:WVX589838 P655373:P655374 JL655373:JL655374 TH655373:TH655374 ADD655373:ADD655374 AMZ655373:AMZ655374 AWV655373:AWV655374 BGR655373:BGR655374 BQN655373:BQN655374 CAJ655373:CAJ655374 CKF655373:CKF655374 CUB655373:CUB655374 DDX655373:DDX655374 DNT655373:DNT655374 DXP655373:DXP655374 EHL655373:EHL655374 ERH655373:ERH655374 FBD655373:FBD655374 FKZ655373:FKZ655374 FUV655373:FUV655374 GER655373:GER655374 GON655373:GON655374 GYJ655373:GYJ655374 HIF655373:HIF655374 HSB655373:HSB655374 IBX655373:IBX655374 ILT655373:ILT655374 IVP655373:IVP655374 JFL655373:JFL655374 JPH655373:JPH655374 JZD655373:JZD655374 KIZ655373:KIZ655374 KSV655373:KSV655374 LCR655373:LCR655374 LMN655373:LMN655374 LWJ655373:LWJ655374 MGF655373:MGF655374 MQB655373:MQB655374 MZX655373:MZX655374 NJT655373:NJT655374 NTP655373:NTP655374 ODL655373:ODL655374 ONH655373:ONH655374 OXD655373:OXD655374 PGZ655373:PGZ655374 PQV655373:PQV655374 QAR655373:QAR655374 QKN655373:QKN655374 QUJ655373:QUJ655374 REF655373:REF655374 ROB655373:ROB655374 RXX655373:RXX655374 SHT655373:SHT655374 SRP655373:SRP655374 TBL655373:TBL655374 TLH655373:TLH655374 TVD655373:TVD655374 UEZ655373:UEZ655374 UOV655373:UOV655374 UYR655373:UYR655374 VIN655373:VIN655374 VSJ655373:VSJ655374 WCF655373:WCF655374 WMB655373:WMB655374 WVX655373:WVX655374 P720909:P720910 JL720909:JL720910 TH720909:TH720910 ADD720909:ADD720910 AMZ720909:AMZ720910 AWV720909:AWV720910 BGR720909:BGR720910 BQN720909:BQN720910 CAJ720909:CAJ720910 CKF720909:CKF720910 CUB720909:CUB720910 DDX720909:DDX720910 DNT720909:DNT720910 DXP720909:DXP720910 EHL720909:EHL720910 ERH720909:ERH720910 FBD720909:FBD720910 FKZ720909:FKZ720910 FUV720909:FUV720910 GER720909:GER720910 GON720909:GON720910 GYJ720909:GYJ720910 HIF720909:HIF720910 HSB720909:HSB720910 IBX720909:IBX720910 ILT720909:ILT720910 IVP720909:IVP720910 JFL720909:JFL720910 JPH720909:JPH720910 JZD720909:JZD720910 KIZ720909:KIZ720910 KSV720909:KSV720910 LCR720909:LCR720910 LMN720909:LMN720910 LWJ720909:LWJ720910 MGF720909:MGF720910 MQB720909:MQB720910 MZX720909:MZX720910 NJT720909:NJT720910 NTP720909:NTP720910 ODL720909:ODL720910 ONH720909:ONH720910 OXD720909:OXD720910 PGZ720909:PGZ720910 PQV720909:PQV720910 QAR720909:QAR720910 QKN720909:QKN720910 QUJ720909:QUJ720910 REF720909:REF720910 ROB720909:ROB720910 RXX720909:RXX720910 SHT720909:SHT720910 SRP720909:SRP720910 TBL720909:TBL720910 TLH720909:TLH720910 TVD720909:TVD720910 UEZ720909:UEZ720910 UOV720909:UOV720910 UYR720909:UYR720910 VIN720909:VIN720910 VSJ720909:VSJ720910 WCF720909:WCF720910 WMB720909:WMB720910 WVX720909:WVX720910 P786445:P786446 JL786445:JL786446 TH786445:TH786446 ADD786445:ADD786446 AMZ786445:AMZ786446 AWV786445:AWV786446 BGR786445:BGR786446 BQN786445:BQN786446 CAJ786445:CAJ786446 CKF786445:CKF786446 CUB786445:CUB786446 DDX786445:DDX786446 DNT786445:DNT786446 DXP786445:DXP786446 EHL786445:EHL786446 ERH786445:ERH786446 FBD786445:FBD786446 FKZ786445:FKZ786446 FUV786445:FUV786446 GER786445:GER786446 GON786445:GON786446 GYJ786445:GYJ786446 HIF786445:HIF786446 HSB786445:HSB786446 IBX786445:IBX786446 ILT786445:ILT786446 IVP786445:IVP786446 JFL786445:JFL786446 JPH786445:JPH786446 JZD786445:JZD786446 KIZ786445:KIZ786446 KSV786445:KSV786446 LCR786445:LCR786446 LMN786445:LMN786446 LWJ786445:LWJ786446 MGF786445:MGF786446 MQB786445:MQB786446 MZX786445:MZX786446 NJT786445:NJT786446 NTP786445:NTP786446 ODL786445:ODL786446 ONH786445:ONH786446 OXD786445:OXD786446 PGZ786445:PGZ786446 PQV786445:PQV786446 QAR786445:QAR786446 QKN786445:QKN786446 QUJ786445:QUJ786446 REF786445:REF786446 ROB786445:ROB786446 RXX786445:RXX786446 SHT786445:SHT786446 SRP786445:SRP786446 TBL786445:TBL786446 TLH786445:TLH786446 TVD786445:TVD786446 UEZ786445:UEZ786446 UOV786445:UOV786446 UYR786445:UYR786446 VIN786445:VIN786446 VSJ786445:VSJ786446 WCF786445:WCF786446 WMB786445:WMB786446 WVX786445:WVX786446 P851981:P851982 JL851981:JL851982 TH851981:TH851982 ADD851981:ADD851982 AMZ851981:AMZ851982 AWV851981:AWV851982 BGR851981:BGR851982 BQN851981:BQN851982 CAJ851981:CAJ851982 CKF851981:CKF851982 CUB851981:CUB851982 DDX851981:DDX851982 DNT851981:DNT851982 DXP851981:DXP851982 EHL851981:EHL851982 ERH851981:ERH851982 FBD851981:FBD851982 FKZ851981:FKZ851982 FUV851981:FUV851982 GER851981:GER851982 GON851981:GON851982 GYJ851981:GYJ851982 HIF851981:HIF851982 HSB851981:HSB851982 IBX851981:IBX851982 ILT851981:ILT851982 IVP851981:IVP851982 JFL851981:JFL851982 JPH851981:JPH851982 JZD851981:JZD851982 KIZ851981:KIZ851982 KSV851981:KSV851982 LCR851981:LCR851982 LMN851981:LMN851982 LWJ851981:LWJ851982 MGF851981:MGF851982 MQB851981:MQB851982 MZX851981:MZX851982 NJT851981:NJT851982 NTP851981:NTP851982 ODL851981:ODL851982 ONH851981:ONH851982 OXD851981:OXD851982 PGZ851981:PGZ851982 PQV851981:PQV851982 QAR851981:QAR851982 QKN851981:QKN851982 QUJ851981:QUJ851982 REF851981:REF851982 ROB851981:ROB851982 RXX851981:RXX851982 SHT851981:SHT851982 SRP851981:SRP851982 TBL851981:TBL851982 TLH851981:TLH851982 TVD851981:TVD851982 UEZ851981:UEZ851982 UOV851981:UOV851982 UYR851981:UYR851982 VIN851981:VIN851982 VSJ851981:VSJ851982 WCF851981:WCF851982 WMB851981:WMB851982 WVX851981:WVX851982 P917517:P917518 JL917517:JL917518 TH917517:TH917518 ADD917517:ADD917518 AMZ917517:AMZ917518 AWV917517:AWV917518 BGR917517:BGR917518 BQN917517:BQN917518 CAJ917517:CAJ917518 CKF917517:CKF917518 CUB917517:CUB917518 DDX917517:DDX917518 DNT917517:DNT917518 DXP917517:DXP917518 EHL917517:EHL917518 ERH917517:ERH917518 FBD917517:FBD917518 FKZ917517:FKZ917518 FUV917517:FUV917518 GER917517:GER917518 GON917517:GON917518 GYJ917517:GYJ917518 HIF917517:HIF917518 HSB917517:HSB917518 IBX917517:IBX917518 ILT917517:ILT917518 IVP917517:IVP917518 JFL917517:JFL917518 JPH917517:JPH917518 JZD917517:JZD917518 KIZ917517:KIZ917518 KSV917517:KSV917518 LCR917517:LCR917518 LMN917517:LMN917518 LWJ917517:LWJ917518 MGF917517:MGF917518 MQB917517:MQB917518 MZX917517:MZX917518 NJT917517:NJT917518 NTP917517:NTP917518 ODL917517:ODL917518 ONH917517:ONH917518 OXD917517:OXD917518 PGZ917517:PGZ917518 PQV917517:PQV917518 QAR917517:QAR917518 QKN917517:QKN917518 QUJ917517:QUJ917518 REF917517:REF917518 ROB917517:ROB917518 RXX917517:RXX917518 SHT917517:SHT917518 SRP917517:SRP917518 TBL917517:TBL917518 TLH917517:TLH917518 TVD917517:TVD917518 UEZ917517:UEZ917518 UOV917517:UOV917518 UYR917517:UYR917518 VIN917517:VIN917518 VSJ917517:VSJ917518 WCF917517:WCF917518 WMB917517:WMB917518 WVX917517:WVX917518 P983053:P983054 JL983053:JL983054 TH983053:TH983054 ADD983053:ADD983054 AMZ983053:AMZ983054 AWV983053:AWV983054 BGR983053:BGR983054 BQN983053:BQN983054 CAJ983053:CAJ983054 CKF983053:CKF983054 CUB983053:CUB983054 DDX983053:DDX983054 DNT983053:DNT983054 DXP983053:DXP983054 EHL983053:EHL983054 ERH983053:ERH983054 FBD983053:FBD983054 FKZ983053:FKZ983054 FUV983053:FUV983054 GER983053:GER983054 GON983053:GON983054 GYJ983053:GYJ983054 HIF983053:HIF983054 HSB983053:HSB983054 IBX983053:IBX983054 ILT983053:ILT983054 IVP983053:IVP983054 JFL983053:JFL983054 JPH983053:JPH983054 JZD983053:JZD983054 KIZ983053:KIZ983054 KSV983053:KSV983054 LCR983053:LCR983054 LMN983053:LMN983054 LWJ983053:LWJ983054 MGF983053:MGF983054 MQB983053:MQB983054 MZX983053:MZX983054 NJT983053:NJT983054 NTP983053:NTP983054 ODL983053:ODL983054 ONH983053:ONH983054 OXD983053:OXD983054 PGZ983053:PGZ983054 PQV983053:PQV983054 QAR983053:QAR983054 QKN983053:QKN983054 QUJ983053:QUJ983054 REF983053:REF983054 ROB983053:ROB983054 RXX983053:RXX983054 SHT983053:SHT983054 SRP983053:SRP983054 TBL983053:TBL983054 TLH983053:TLH983054 TVD983053:TVD983054 UEZ983053:UEZ983054 UOV983053:UOV983054 UYR983053:UYR983054 VIN983053:VIN983054 VSJ983053:VSJ983054 WCF983053:WCF983054 WMB983053:WMB983054 WVX983053:WVX983054 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formula1>$Y$13:$Z$13</formula1>
    </dataValidation>
    <dataValidation allowBlank="1" showInputMessage="1" showErrorMessage="1" promptTitle="入力上の注意" prompt="据置期間の上限は、施設種類及び償還期間により異なりますのでご注意ください。" sqref="P12:Q12 JL12:JM12 TH12:TI12 ADD12:ADE12 AMZ12:ANA12 AWV12:AWW12 BGR12:BGS12 BQN12:BQO12 CAJ12:CAK12 CKF12:CKG12 CUB12:CUC12 DDX12:DDY12 DNT12:DNU12 DXP12:DXQ12 EHL12:EHM12 ERH12:ERI12 FBD12:FBE12 FKZ12:FLA12 FUV12:FUW12 GER12:GES12 GON12:GOO12 GYJ12:GYK12 HIF12:HIG12 HSB12:HSC12 IBX12:IBY12 ILT12:ILU12 IVP12:IVQ12 JFL12:JFM12 JPH12:JPI12 JZD12:JZE12 KIZ12:KJA12 KSV12:KSW12 LCR12:LCS12 LMN12:LMO12 LWJ12:LWK12 MGF12:MGG12 MQB12:MQC12 MZX12:MZY12 NJT12:NJU12 NTP12:NTQ12 ODL12:ODM12 ONH12:ONI12 OXD12:OXE12 PGZ12:PHA12 PQV12:PQW12 QAR12:QAS12 QKN12:QKO12 QUJ12:QUK12 REF12:REG12 ROB12:ROC12 RXX12:RXY12 SHT12:SHU12 SRP12:SRQ12 TBL12:TBM12 TLH12:TLI12 TVD12:TVE12 UEZ12:UFA12 UOV12:UOW12 UYR12:UYS12 VIN12:VIO12 VSJ12:VSK12 WCF12:WCG12 WMB12:WMC12 WVX12:WVY12 P65548:Q65548 JL65548:JM65548 TH65548:TI65548 ADD65548:ADE65548 AMZ65548:ANA65548 AWV65548:AWW65548 BGR65548:BGS65548 BQN65548:BQO65548 CAJ65548:CAK65548 CKF65548:CKG65548 CUB65548:CUC65548 DDX65548:DDY65548 DNT65548:DNU65548 DXP65548:DXQ65548 EHL65548:EHM65548 ERH65548:ERI65548 FBD65548:FBE65548 FKZ65548:FLA65548 FUV65548:FUW65548 GER65548:GES65548 GON65548:GOO65548 GYJ65548:GYK65548 HIF65548:HIG65548 HSB65548:HSC65548 IBX65548:IBY65548 ILT65548:ILU65548 IVP65548:IVQ65548 JFL65548:JFM65548 JPH65548:JPI65548 JZD65548:JZE65548 KIZ65548:KJA65548 KSV65548:KSW65548 LCR65548:LCS65548 LMN65548:LMO65548 LWJ65548:LWK65548 MGF65548:MGG65548 MQB65548:MQC65548 MZX65548:MZY65548 NJT65548:NJU65548 NTP65548:NTQ65548 ODL65548:ODM65548 ONH65548:ONI65548 OXD65548:OXE65548 PGZ65548:PHA65548 PQV65548:PQW65548 QAR65548:QAS65548 QKN65548:QKO65548 QUJ65548:QUK65548 REF65548:REG65548 ROB65548:ROC65548 RXX65548:RXY65548 SHT65548:SHU65548 SRP65548:SRQ65548 TBL65548:TBM65548 TLH65548:TLI65548 TVD65548:TVE65548 UEZ65548:UFA65548 UOV65548:UOW65548 UYR65548:UYS65548 VIN65548:VIO65548 VSJ65548:VSK65548 WCF65548:WCG65548 WMB65548:WMC65548 WVX65548:WVY65548 P131084:Q131084 JL131084:JM131084 TH131084:TI131084 ADD131084:ADE131084 AMZ131084:ANA131084 AWV131084:AWW131084 BGR131084:BGS131084 BQN131084:BQO131084 CAJ131084:CAK131084 CKF131084:CKG131084 CUB131084:CUC131084 DDX131084:DDY131084 DNT131084:DNU131084 DXP131084:DXQ131084 EHL131084:EHM131084 ERH131084:ERI131084 FBD131084:FBE131084 FKZ131084:FLA131084 FUV131084:FUW131084 GER131084:GES131084 GON131084:GOO131084 GYJ131084:GYK131084 HIF131084:HIG131084 HSB131084:HSC131084 IBX131084:IBY131084 ILT131084:ILU131084 IVP131084:IVQ131084 JFL131084:JFM131084 JPH131084:JPI131084 JZD131084:JZE131084 KIZ131084:KJA131084 KSV131084:KSW131084 LCR131084:LCS131084 LMN131084:LMO131084 LWJ131084:LWK131084 MGF131084:MGG131084 MQB131084:MQC131084 MZX131084:MZY131084 NJT131084:NJU131084 NTP131084:NTQ131084 ODL131084:ODM131084 ONH131084:ONI131084 OXD131084:OXE131084 PGZ131084:PHA131084 PQV131084:PQW131084 QAR131084:QAS131084 QKN131084:QKO131084 QUJ131084:QUK131084 REF131084:REG131084 ROB131084:ROC131084 RXX131084:RXY131084 SHT131084:SHU131084 SRP131084:SRQ131084 TBL131084:TBM131084 TLH131084:TLI131084 TVD131084:TVE131084 UEZ131084:UFA131084 UOV131084:UOW131084 UYR131084:UYS131084 VIN131084:VIO131084 VSJ131084:VSK131084 WCF131084:WCG131084 WMB131084:WMC131084 WVX131084:WVY131084 P196620:Q196620 JL196620:JM196620 TH196620:TI196620 ADD196620:ADE196620 AMZ196620:ANA196620 AWV196620:AWW196620 BGR196620:BGS196620 BQN196620:BQO196620 CAJ196620:CAK196620 CKF196620:CKG196620 CUB196620:CUC196620 DDX196620:DDY196620 DNT196620:DNU196620 DXP196620:DXQ196620 EHL196620:EHM196620 ERH196620:ERI196620 FBD196620:FBE196620 FKZ196620:FLA196620 FUV196620:FUW196620 GER196620:GES196620 GON196620:GOO196620 GYJ196620:GYK196620 HIF196620:HIG196620 HSB196620:HSC196620 IBX196620:IBY196620 ILT196620:ILU196620 IVP196620:IVQ196620 JFL196620:JFM196620 JPH196620:JPI196620 JZD196620:JZE196620 KIZ196620:KJA196620 KSV196620:KSW196620 LCR196620:LCS196620 LMN196620:LMO196620 LWJ196620:LWK196620 MGF196620:MGG196620 MQB196620:MQC196620 MZX196620:MZY196620 NJT196620:NJU196620 NTP196620:NTQ196620 ODL196620:ODM196620 ONH196620:ONI196620 OXD196620:OXE196620 PGZ196620:PHA196620 PQV196620:PQW196620 QAR196620:QAS196620 QKN196620:QKO196620 QUJ196620:QUK196620 REF196620:REG196620 ROB196620:ROC196620 RXX196620:RXY196620 SHT196620:SHU196620 SRP196620:SRQ196620 TBL196620:TBM196620 TLH196620:TLI196620 TVD196620:TVE196620 UEZ196620:UFA196620 UOV196620:UOW196620 UYR196620:UYS196620 VIN196620:VIO196620 VSJ196620:VSK196620 WCF196620:WCG196620 WMB196620:WMC196620 WVX196620:WVY196620 P262156:Q262156 JL262156:JM262156 TH262156:TI262156 ADD262156:ADE262156 AMZ262156:ANA262156 AWV262156:AWW262156 BGR262156:BGS262156 BQN262156:BQO262156 CAJ262156:CAK262156 CKF262156:CKG262156 CUB262156:CUC262156 DDX262156:DDY262156 DNT262156:DNU262156 DXP262156:DXQ262156 EHL262156:EHM262156 ERH262156:ERI262156 FBD262156:FBE262156 FKZ262156:FLA262156 FUV262156:FUW262156 GER262156:GES262156 GON262156:GOO262156 GYJ262156:GYK262156 HIF262156:HIG262156 HSB262156:HSC262156 IBX262156:IBY262156 ILT262156:ILU262156 IVP262156:IVQ262156 JFL262156:JFM262156 JPH262156:JPI262156 JZD262156:JZE262156 KIZ262156:KJA262156 KSV262156:KSW262156 LCR262156:LCS262156 LMN262156:LMO262156 LWJ262156:LWK262156 MGF262156:MGG262156 MQB262156:MQC262156 MZX262156:MZY262156 NJT262156:NJU262156 NTP262156:NTQ262156 ODL262156:ODM262156 ONH262156:ONI262156 OXD262156:OXE262156 PGZ262156:PHA262156 PQV262156:PQW262156 QAR262156:QAS262156 QKN262156:QKO262156 QUJ262156:QUK262156 REF262156:REG262156 ROB262156:ROC262156 RXX262156:RXY262156 SHT262156:SHU262156 SRP262156:SRQ262156 TBL262156:TBM262156 TLH262156:TLI262156 TVD262156:TVE262156 UEZ262156:UFA262156 UOV262156:UOW262156 UYR262156:UYS262156 VIN262156:VIO262156 VSJ262156:VSK262156 WCF262156:WCG262156 WMB262156:WMC262156 WVX262156:WVY262156 P327692:Q327692 JL327692:JM327692 TH327692:TI327692 ADD327692:ADE327692 AMZ327692:ANA327692 AWV327692:AWW327692 BGR327692:BGS327692 BQN327692:BQO327692 CAJ327692:CAK327692 CKF327692:CKG327692 CUB327692:CUC327692 DDX327692:DDY327692 DNT327692:DNU327692 DXP327692:DXQ327692 EHL327692:EHM327692 ERH327692:ERI327692 FBD327692:FBE327692 FKZ327692:FLA327692 FUV327692:FUW327692 GER327692:GES327692 GON327692:GOO327692 GYJ327692:GYK327692 HIF327692:HIG327692 HSB327692:HSC327692 IBX327692:IBY327692 ILT327692:ILU327692 IVP327692:IVQ327692 JFL327692:JFM327692 JPH327692:JPI327692 JZD327692:JZE327692 KIZ327692:KJA327692 KSV327692:KSW327692 LCR327692:LCS327692 LMN327692:LMO327692 LWJ327692:LWK327692 MGF327692:MGG327692 MQB327692:MQC327692 MZX327692:MZY327692 NJT327692:NJU327692 NTP327692:NTQ327692 ODL327692:ODM327692 ONH327692:ONI327692 OXD327692:OXE327692 PGZ327692:PHA327692 PQV327692:PQW327692 QAR327692:QAS327692 QKN327692:QKO327692 QUJ327692:QUK327692 REF327692:REG327692 ROB327692:ROC327692 RXX327692:RXY327692 SHT327692:SHU327692 SRP327692:SRQ327692 TBL327692:TBM327692 TLH327692:TLI327692 TVD327692:TVE327692 UEZ327692:UFA327692 UOV327692:UOW327692 UYR327692:UYS327692 VIN327692:VIO327692 VSJ327692:VSK327692 WCF327692:WCG327692 WMB327692:WMC327692 WVX327692:WVY327692 P393228:Q393228 JL393228:JM393228 TH393228:TI393228 ADD393228:ADE393228 AMZ393228:ANA393228 AWV393228:AWW393228 BGR393228:BGS393228 BQN393228:BQO393228 CAJ393228:CAK393228 CKF393228:CKG393228 CUB393228:CUC393228 DDX393228:DDY393228 DNT393228:DNU393228 DXP393228:DXQ393228 EHL393228:EHM393228 ERH393228:ERI393228 FBD393228:FBE393228 FKZ393228:FLA393228 FUV393228:FUW393228 GER393228:GES393228 GON393228:GOO393228 GYJ393228:GYK393228 HIF393228:HIG393228 HSB393228:HSC393228 IBX393228:IBY393228 ILT393228:ILU393228 IVP393228:IVQ393228 JFL393228:JFM393228 JPH393228:JPI393228 JZD393228:JZE393228 KIZ393228:KJA393228 KSV393228:KSW393228 LCR393228:LCS393228 LMN393228:LMO393228 LWJ393228:LWK393228 MGF393228:MGG393228 MQB393228:MQC393228 MZX393228:MZY393228 NJT393228:NJU393228 NTP393228:NTQ393228 ODL393228:ODM393228 ONH393228:ONI393228 OXD393228:OXE393228 PGZ393228:PHA393228 PQV393228:PQW393228 QAR393228:QAS393228 QKN393228:QKO393228 QUJ393228:QUK393228 REF393228:REG393228 ROB393228:ROC393228 RXX393228:RXY393228 SHT393228:SHU393228 SRP393228:SRQ393228 TBL393228:TBM393228 TLH393228:TLI393228 TVD393228:TVE393228 UEZ393228:UFA393228 UOV393228:UOW393228 UYR393228:UYS393228 VIN393228:VIO393228 VSJ393228:VSK393228 WCF393228:WCG393228 WMB393228:WMC393228 WVX393228:WVY393228 P458764:Q458764 JL458764:JM458764 TH458764:TI458764 ADD458764:ADE458764 AMZ458764:ANA458764 AWV458764:AWW458764 BGR458764:BGS458764 BQN458764:BQO458764 CAJ458764:CAK458764 CKF458764:CKG458764 CUB458764:CUC458764 DDX458764:DDY458764 DNT458764:DNU458764 DXP458764:DXQ458764 EHL458764:EHM458764 ERH458764:ERI458764 FBD458764:FBE458764 FKZ458764:FLA458764 FUV458764:FUW458764 GER458764:GES458764 GON458764:GOO458764 GYJ458764:GYK458764 HIF458764:HIG458764 HSB458764:HSC458764 IBX458764:IBY458764 ILT458764:ILU458764 IVP458764:IVQ458764 JFL458764:JFM458764 JPH458764:JPI458764 JZD458764:JZE458764 KIZ458764:KJA458764 KSV458764:KSW458764 LCR458764:LCS458764 LMN458764:LMO458764 LWJ458764:LWK458764 MGF458764:MGG458764 MQB458764:MQC458764 MZX458764:MZY458764 NJT458764:NJU458764 NTP458764:NTQ458764 ODL458764:ODM458764 ONH458764:ONI458764 OXD458764:OXE458764 PGZ458764:PHA458764 PQV458764:PQW458764 QAR458764:QAS458764 QKN458764:QKO458764 QUJ458764:QUK458764 REF458764:REG458764 ROB458764:ROC458764 RXX458764:RXY458764 SHT458764:SHU458764 SRP458764:SRQ458764 TBL458764:TBM458764 TLH458764:TLI458764 TVD458764:TVE458764 UEZ458764:UFA458764 UOV458764:UOW458764 UYR458764:UYS458764 VIN458764:VIO458764 VSJ458764:VSK458764 WCF458764:WCG458764 WMB458764:WMC458764 WVX458764:WVY458764 P524300:Q524300 JL524300:JM524300 TH524300:TI524300 ADD524300:ADE524300 AMZ524300:ANA524300 AWV524300:AWW524300 BGR524300:BGS524300 BQN524300:BQO524300 CAJ524300:CAK524300 CKF524300:CKG524300 CUB524300:CUC524300 DDX524300:DDY524300 DNT524300:DNU524300 DXP524300:DXQ524300 EHL524300:EHM524300 ERH524300:ERI524300 FBD524300:FBE524300 FKZ524300:FLA524300 FUV524300:FUW524300 GER524300:GES524300 GON524300:GOO524300 GYJ524300:GYK524300 HIF524300:HIG524300 HSB524300:HSC524300 IBX524300:IBY524300 ILT524300:ILU524300 IVP524300:IVQ524300 JFL524300:JFM524300 JPH524300:JPI524300 JZD524300:JZE524300 KIZ524300:KJA524300 KSV524300:KSW524300 LCR524300:LCS524300 LMN524300:LMO524300 LWJ524300:LWK524300 MGF524300:MGG524300 MQB524300:MQC524300 MZX524300:MZY524300 NJT524300:NJU524300 NTP524300:NTQ524300 ODL524300:ODM524300 ONH524300:ONI524300 OXD524300:OXE524300 PGZ524300:PHA524300 PQV524300:PQW524300 QAR524300:QAS524300 QKN524300:QKO524300 QUJ524300:QUK524300 REF524300:REG524300 ROB524300:ROC524300 RXX524300:RXY524300 SHT524300:SHU524300 SRP524300:SRQ524300 TBL524300:TBM524300 TLH524300:TLI524300 TVD524300:TVE524300 UEZ524300:UFA524300 UOV524300:UOW524300 UYR524300:UYS524300 VIN524300:VIO524300 VSJ524300:VSK524300 WCF524300:WCG524300 WMB524300:WMC524300 WVX524300:WVY524300 P589836:Q589836 JL589836:JM589836 TH589836:TI589836 ADD589836:ADE589836 AMZ589836:ANA589836 AWV589836:AWW589836 BGR589836:BGS589836 BQN589836:BQO589836 CAJ589836:CAK589836 CKF589836:CKG589836 CUB589836:CUC589836 DDX589836:DDY589836 DNT589836:DNU589836 DXP589836:DXQ589836 EHL589836:EHM589836 ERH589836:ERI589836 FBD589836:FBE589836 FKZ589836:FLA589836 FUV589836:FUW589836 GER589836:GES589836 GON589836:GOO589836 GYJ589836:GYK589836 HIF589836:HIG589836 HSB589836:HSC589836 IBX589836:IBY589836 ILT589836:ILU589836 IVP589836:IVQ589836 JFL589836:JFM589836 JPH589836:JPI589836 JZD589836:JZE589836 KIZ589836:KJA589836 KSV589836:KSW589836 LCR589836:LCS589836 LMN589836:LMO589836 LWJ589836:LWK589836 MGF589836:MGG589836 MQB589836:MQC589836 MZX589836:MZY589836 NJT589836:NJU589836 NTP589836:NTQ589836 ODL589836:ODM589836 ONH589836:ONI589836 OXD589836:OXE589836 PGZ589836:PHA589836 PQV589836:PQW589836 QAR589836:QAS589836 QKN589836:QKO589836 QUJ589836:QUK589836 REF589836:REG589836 ROB589836:ROC589836 RXX589836:RXY589836 SHT589836:SHU589836 SRP589836:SRQ589836 TBL589836:TBM589836 TLH589836:TLI589836 TVD589836:TVE589836 UEZ589836:UFA589836 UOV589836:UOW589836 UYR589836:UYS589836 VIN589836:VIO589836 VSJ589836:VSK589836 WCF589836:WCG589836 WMB589836:WMC589836 WVX589836:WVY589836 P655372:Q655372 JL655372:JM655372 TH655372:TI655372 ADD655372:ADE655372 AMZ655372:ANA655372 AWV655372:AWW655372 BGR655372:BGS655372 BQN655372:BQO655372 CAJ655372:CAK655372 CKF655372:CKG655372 CUB655372:CUC655372 DDX655372:DDY655372 DNT655372:DNU655372 DXP655372:DXQ655372 EHL655372:EHM655372 ERH655372:ERI655372 FBD655372:FBE655372 FKZ655372:FLA655372 FUV655372:FUW655372 GER655372:GES655372 GON655372:GOO655372 GYJ655372:GYK655372 HIF655372:HIG655372 HSB655372:HSC655372 IBX655372:IBY655372 ILT655372:ILU655372 IVP655372:IVQ655372 JFL655372:JFM655372 JPH655372:JPI655372 JZD655372:JZE655372 KIZ655372:KJA655372 KSV655372:KSW655372 LCR655372:LCS655372 LMN655372:LMO655372 LWJ655372:LWK655372 MGF655372:MGG655372 MQB655372:MQC655372 MZX655372:MZY655372 NJT655372:NJU655372 NTP655372:NTQ655372 ODL655372:ODM655372 ONH655372:ONI655372 OXD655372:OXE655372 PGZ655372:PHA655372 PQV655372:PQW655372 QAR655372:QAS655372 QKN655372:QKO655372 QUJ655372:QUK655372 REF655372:REG655372 ROB655372:ROC655372 RXX655372:RXY655372 SHT655372:SHU655372 SRP655372:SRQ655372 TBL655372:TBM655372 TLH655372:TLI655372 TVD655372:TVE655372 UEZ655372:UFA655372 UOV655372:UOW655372 UYR655372:UYS655372 VIN655372:VIO655372 VSJ655372:VSK655372 WCF655372:WCG655372 WMB655372:WMC655372 WVX655372:WVY655372 P720908:Q720908 JL720908:JM720908 TH720908:TI720908 ADD720908:ADE720908 AMZ720908:ANA720908 AWV720908:AWW720908 BGR720908:BGS720908 BQN720908:BQO720908 CAJ720908:CAK720908 CKF720908:CKG720908 CUB720908:CUC720908 DDX720908:DDY720908 DNT720908:DNU720908 DXP720908:DXQ720908 EHL720908:EHM720908 ERH720908:ERI720908 FBD720908:FBE720908 FKZ720908:FLA720908 FUV720908:FUW720908 GER720908:GES720908 GON720908:GOO720908 GYJ720908:GYK720908 HIF720908:HIG720908 HSB720908:HSC720908 IBX720908:IBY720908 ILT720908:ILU720908 IVP720908:IVQ720908 JFL720908:JFM720908 JPH720908:JPI720908 JZD720908:JZE720908 KIZ720908:KJA720908 KSV720908:KSW720908 LCR720908:LCS720908 LMN720908:LMO720908 LWJ720908:LWK720908 MGF720908:MGG720908 MQB720908:MQC720908 MZX720908:MZY720908 NJT720908:NJU720908 NTP720908:NTQ720908 ODL720908:ODM720908 ONH720908:ONI720908 OXD720908:OXE720908 PGZ720908:PHA720908 PQV720908:PQW720908 QAR720908:QAS720908 QKN720908:QKO720908 QUJ720908:QUK720908 REF720908:REG720908 ROB720908:ROC720908 RXX720908:RXY720908 SHT720908:SHU720908 SRP720908:SRQ720908 TBL720908:TBM720908 TLH720908:TLI720908 TVD720908:TVE720908 UEZ720908:UFA720908 UOV720908:UOW720908 UYR720908:UYS720908 VIN720908:VIO720908 VSJ720908:VSK720908 WCF720908:WCG720908 WMB720908:WMC720908 WVX720908:WVY720908 P786444:Q786444 JL786444:JM786444 TH786444:TI786444 ADD786444:ADE786444 AMZ786444:ANA786444 AWV786444:AWW786444 BGR786444:BGS786444 BQN786444:BQO786444 CAJ786444:CAK786444 CKF786444:CKG786444 CUB786444:CUC786444 DDX786444:DDY786444 DNT786444:DNU786444 DXP786444:DXQ786444 EHL786444:EHM786444 ERH786444:ERI786444 FBD786444:FBE786444 FKZ786444:FLA786444 FUV786444:FUW786444 GER786444:GES786444 GON786444:GOO786444 GYJ786444:GYK786444 HIF786444:HIG786444 HSB786444:HSC786444 IBX786444:IBY786444 ILT786444:ILU786444 IVP786444:IVQ786444 JFL786444:JFM786444 JPH786444:JPI786444 JZD786444:JZE786444 KIZ786444:KJA786444 KSV786444:KSW786444 LCR786444:LCS786444 LMN786444:LMO786444 LWJ786444:LWK786444 MGF786444:MGG786444 MQB786444:MQC786444 MZX786444:MZY786444 NJT786444:NJU786444 NTP786444:NTQ786444 ODL786444:ODM786444 ONH786444:ONI786444 OXD786444:OXE786444 PGZ786444:PHA786444 PQV786444:PQW786444 QAR786444:QAS786444 QKN786444:QKO786444 QUJ786444:QUK786444 REF786444:REG786444 ROB786444:ROC786444 RXX786444:RXY786444 SHT786444:SHU786444 SRP786444:SRQ786444 TBL786444:TBM786444 TLH786444:TLI786444 TVD786444:TVE786444 UEZ786444:UFA786444 UOV786444:UOW786444 UYR786444:UYS786444 VIN786444:VIO786444 VSJ786444:VSK786444 WCF786444:WCG786444 WMB786444:WMC786444 WVX786444:WVY786444 P851980:Q851980 JL851980:JM851980 TH851980:TI851980 ADD851980:ADE851980 AMZ851980:ANA851980 AWV851980:AWW851980 BGR851980:BGS851980 BQN851980:BQO851980 CAJ851980:CAK851980 CKF851980:CKG851980 CUB851980:CUC851980 DDX851980:DDY851980 DNT851980:DNU851980 DXP851980:DXQ851980 EHL851980:EHM851980 ERH851980:ERI851980 FBD851980:FBE851980 FKZ851980:FLA851980 FUV851980:FUW851980 GER851980:GES851980 GON851980:GOO851980 GYJ851980:GYK851980 HIF851980:HIG851980 HSB851980:HSC851980 IBX851980:IBY851980 ILT851980:ILU851980 IVP851980:IVQ851980 JFL851980:JFM851980 JPH851980:JPI851980 JZD851980:JZE851980 KIZ851980:KJA851980 KSV851980:KSW851980 LCR851980:LCS851980 LMN851980:LMO851980 LWJ851980:LWK851980 MGF851980:MGG851980 MQB851980:MQC851980 MZX851980:MZY851980 NJT851980:NJU851980 NTP851980:NTQ851980 ODL851980:ODM851980 ONH851980:ONI851980 OXD851980:OXE851980 PGZ851980:PHA851980 PQV851980:PQW851980 QAR851980:QAS851980 QKN851980:QKO851980 QUJ851980:QUK851980 REF851980:REG851980 ROB851980:ROC851980 RXX851980:RXY851980 SHT851980:SHU851980 SRP851980:SRQ851980 TBL851980:TBM851980 TLH851980:TLI851980 TVD851980:TVE851980 UEZ851980:UFA851980 UOV851980:UOW851980 UYR851980:UYS851980 VIN851980:VIO851980 VSJ851980:VSK851980 WCF851980:WCG851980 WMB851980:WMC851980 WVX851980:WVY851980 P917516:Q917516 JL917516:JM917516 TH917516:TI917516 ADD917516:ADE917516 AMZ917516:ANA917516 AWV917516:AWW917516 BGR917516:BGS917516 BQN917516:BQO917516 CAJ917516:CAK917516 CKF917516:CKG917516 CUB917516:CUC917516 DDX917516:DDY917516 DNT917516:DNU917516 DXP917516:DXQ917516 EHL917516:EHM917516 ERH917516:ERI917516 FBD917516:FBE917516 FKZ917516:FLA917516 FUV917516:FUW917516 GER917516:GES917516 GON917516:GOO917516 GYJ917516:GYK917516 HIF917516:HIG917516 HSB917516:HSC917516 IBX917516:IBY917516 ILT917516:ILU917516 IVP917516:IVQ917516 JFL917516:JFM917516 JPH917516:JPI917516 JZD917516:JZE917516 KIZ917516:KJA917516 KSV917516:KSW917516 LCR917516:LCS917516 LMN917516:LMO917516 LWJ917516:LWK917516 MGF917516:MGG917516 MQB917516:MQC917516 MZX917516:MZY917516 NJT917516:NJU917516 NTP917516:NTQ917516 ODL917516:ODM917516 ONH917516:ONI917516 OXD917516:OXE917516 PGZ917516:PHA917516 PQV917516:PQW917516 QAR917516:QAS917516 QKN917516:QKO917516 QUJ917516:QUK917516 REF917516:REG917516 ROB917516:ROC917516 RXX917516:RXY917516 SHT917516:SHU917516 SRP917516:SRQ917516 TBL917516:TBM917516 TLH917516:TLI917516 TVD917516:TVE917516 UEZ917516:UFA917516 UOV917516:UOW917516 UYR917516:UYS917516 VIN917516:VIO917516 VSJ917516:VSK917516 WCF917516:WCG917516 WMB917516:WMC917516 WVX917516:WVY917516 P983052:Q983052 JL983052:JM983052 TH983052:TI983052 ADD983052:ADE983052 AMZ983052:ANA983052 AWV983052:AWW983052 BGR983052:BGS983052 BQN983052:BQO983052 CAJ983052:CAK983052 CKF983052:CKG983052 CUB983052:CUC983052 DDX983052:DDY983052 DNT983052:DNU983052 DXP983052:DXQ983052 EHL983052:EHM983052 ERH983052:ERI983052 FBD983052:FBE983052 FKZ983052:FLA983052 FUV983052:FUW983052 GER983052:GES983052 GON983052:GOO983052 GYJ983052:GYK983052 HIF983052:HIG983052 HSB983052:HSC983052 IBX983052:IBY983052 ILT983052:ILU983052 IVP983052:IVQ983052 JFL983052:JFM983052 JPH983052:JPI983052 JZD983052:JZE983052 KIZ983052:KJA983052 KSV983052:KSW983052 LCR983052:LCS983052 LMN983052:LMO983052 LWJ983052:LWK983052 MGF983052:MGG983052 MQB983052:MQC983052 MZX983052:MZY983052 NJT983052:NJU983052 NTP983052:NTQ983052 ODL983052:ODM983052 ONH983052:ONI983052 OXD983052:OXE983052 PGZ983052:PHA983052 PQV983052:PQW983052 QAR983052:QAS983052 QKN983052:QKO983052 QUJ983052:QUK983052 REF983052:REG983052 ROB983052:ROC983052 RXX983052:RXY983052 SHT983052:SHU983052 SRP983052:SRQ983052 TBL983052:TBM983052 TLH983052:TLI983052 TVD983052:TVE983052 UEZ983052:UFA983052 UOV983052:UOW983052 UYR983052:UYS983052 VIN983052:VIO983052 VSJ983052:VSK983052 WCF983052:WCG983052 WMB983052:WMC983052 WVX983052:WVY983052"/>
    <dataValidation type="whole" allowBlank="1" showInputMessage="1" showErrorMessage="1" promptTitle="入力上の注意" prompt="償還期間の上限は、施設種類、建物構造及び借入申込額により異なりますのでご注意ください。" sqref="P11:Q11 JL11:JM11 TH11:TI11 ADD11:ADE11 AMZ11:ANA11 AWV11:AWW11 BGR11:BGS11 BQN11:BQO11 CAJ11:CAK11 CKF11:CKG11 CUB11:CUC11 DDX11:DDY11 DNT11:DNU11 DXP11:DXQ11 EHL11:EHM11 ERH11:ERI11 FBD11:FBE11 FKZ11:FLA11 FUV11:FUW11 GER11:GES11 GON11:GOO11 GYJ11:GYK11 HIF11:HIG11 HSB11:HSC11 IBX11:IBY11 ILT11:ILU11 IVP11:IVQ11 JFL11:JFM11 JPH11:JPI11 JZD11:JZE11 KIZ11:KJA11 KSV11:KSW11 LCR11:LCS11 LMN11:LMO11 LWJ11:LWK11 MGF11:MGG11 MQB11:MQC11 MZX11:MZY11 NJT11:NJU11 NTP11:NTQ11 ODL11:ODM11 ONH11:ONI11 OXD11:OXE11 PGZ11:PHA11 PQV11:PQW11 QAR11:QAS11 QKN11:QKO11 QUJ11:QUK11 REF11:REG11 ROB11:ROC11 RXX11:RXY11 SHT11:SHU11 SRP11:SRQ11 TBL11:TBM11 TLH11:TLI11 TVD11:TVE11 UEZ11:UFA11 UOV11:UOW11 UYR11:UYS11 VIN11:VIO11 VSJ11:VSK11 WCF11:WCG11 WMB11:WMC11 WVX11:WVY11 P65547:Q65547 JL65547:JM65547 TH65547:TI65547 ADD65547:ADE65547 AMZ65547:ANA65547 AWV65547:AWW65547 BGR65547:BGS65547 BQN65547:BQO65547 CAJ65547:CAK65547 CKF65547:CKG65547 CUB65547:CUC65547 DDX65547:DDY65547 DNT65547:DNU65547 DXP65547:DXQ65547 EHL65547:EHM65547 ERH65547:ERI65547 FBD65547:FBE65547 FKZ65547:FLA65547 FUV65547:FUW65547 GER65547:GES65547 GON65547:GOO65547 GYJ65547:GYK65547 HIF65547:HIG65547 HSB65547:HSC65547 IBX65547:IBY65547 ILT65547:ILU65547 IVP65547:IVQ65547 JFL65547:JFM65547 JPH65547:JPI65547 JZD65547:JZE65547 KIZ65547:KJA65547 KSV65547:KSW65547 LCR65547:LCS65547 LMN65547:LMO65547 LWJ65547:LWK65547 MGF65547:MGG65547 MQB65547:MQC65547 MZX65547:MZY65547 NJT65547:NJU65547 NTP65547:NTQ65547 ODL65547:ODM65547 ONH65547:ONI65547 OXD65547:OXE65547 PGZ65547:PHA65547 PQV65547:PQW65547 QAR65547:QAS65547 QKN65547:QKO65547 QUJ65547:QUK65547 REF65547:REG65547 ROB65547:ROC65547 RXX65547:RXY65547 SHT65547:SHU65547 SRP65547:SRQ65547 TBL65547:TBM65547 TLH65547:TLI65547 TVD65547:TVE65547 UEZ65547:UFA65547 UOV65547:UOW65547 UYR65547:UYS65547 VIN65547:VIO65547 VSJ65547:VSK65547 WCF65547:WCG65547 WMB65547:WMC65547 WVX65547:WVY65547 P131083:Q131083 JL131083:JM131083 TH131083:TI131083 ADD131083:ADE131083 AMZ131083:ANA131083 AWV131083:AWW131083 BGR131083:BGS131083 BQN131083:BQO131083 CAJ131083:CAK131083 CKF131083:CKG131083 CUB131083:CUC131083 DDX131083:DDY131083 DNT131083:DNU131083 DXP131083:DXQ131083 EHL131083:EHM131083 ERH131083:ERI131083 FBD131083:FBE131083 FKZ131083:FLA131083 FUV131083:FUW131083 GER131083:GES131083 GON131083:GOO131083 GYJ131083:GYK131083 HIF131083:HIG131083 HSB131083:HSC131083 IBX131083:IBY131083 ILT131083:ILU131083 IVP131083:IVQ131083 JFL131083:JFM131083 JPH131083:JPI131083 JZD131083:JZE131083 KIZ131083:KJA131083 KSV131083:KSW131083 LCR131083:LCS131083 LMN131083:LMO131083 LWJ131083:LWK131083 MGF131083:MGG131083 MQB131083:MQC131083 MZX131083:MZY131083 NJT131083:NJU131083 NTP131083:NTQ131083 ODL131083:ODM131083 ONH131083:ONI131083 OXD131083:OXE131083 PGZ131083:PHA131083 PQV131083:PQW131083 QAR131083:QAS131083 QKN131083:QKO131083 QUJ131083:QUK131083 REF131083:REG131083 ROB131083:ROC131083 RXX131083:RXY131083 SHT131083:SHU131083 SRP131083:SRQ131083 TBL131083:TBM131083 TLH131083:TLI131083 TVD131083:TVE131083 UEZ131083:UFA131083 UOV131083:UOW131083 UYR131083:UYS131083 VIN131083:VIO131083 VSJ131083:VSK131083 WCF131083:WCG131083 WMB131083:WMC131083 WVX131083:WVY131083 P196619:Q196619 JL196619:JM196619 TH196619:TI196619 ADD196619:ADE196619 AMZ196619:ANA196619 AWV196619:AWW196619 BGR196619:BGS196619 BQN196619:BQO196619 CAJ196619:CAK196619 CKF196619:CKG196619 CUB196619:CUC196619 DDX196619:DDY196619 DNT196619:DNU196619 DXP196619:DXQ196619 EHL196619:EHM196619 ERH196619:ERI196619 FBD196619:FBE196619 FKZ196619:FLA196619 FUV196619:FUW196619 GER196619:GES196619 GON196619:GOO196619 GYJ196619:GYK196619 HIF196619:HIG196619 HSB196619:HSC196619 IBX196619:IBY196619 ILT196619:ILU196619 IVP196619:IVQ196619 JFL196619:JFM196619 JPH196619:JPI196619 JZD196619:JZE196619 KIZ196619:KJA196619 KSV196619:KSW196619 LCR196619:LCS196619 LMN196619:LMO196619 LWJ196619:LWK196619 MGF196619:MGG196619 MQB196619:MQC196619 MZX196619:MZY196619 NJT196619:NJU196619 NTP196619:NTQ196619 ODL196619:ODM196619 ONH196619:ONI196619 OXD196619:OXE196619 PGZ196619:PHA196619 PQV196619:PQW196619 QAR196619:QAS196619 QKN196619:QKO196619 QUJ196619:QUK196619 REF196619:REG196619 ROB196619:ROC196619 RXX196619:RXY196619 SHT196619:SHU196619 SRP196619:SRQ196619 TBL196619:TBM196619 TLH196619:TLI196619 TVD196619:TVE196619 UEZ196619:UFA196619 UOV196619:UOW196619 UYR196619:UYS196619 VIN196619:VIO196619 VSJ196619:VSK196619 WCF196619:WCG196619 WMB196619:WMC196619 WVX196619:WVY196619 P262155:Q262155 JL262155:JM262155 TH262155:TI262155 ADD262155:ADE262155 AMZ262155:ANA262155 AWV262155:AWW262155 BGR262155:BGS262155 BQN262155:BQO262155 CAJ262155:CAK262155 CKF262155:CKG262155 CUB262155:CUC262155 DDX262155:DDY262155 DNT262155:DNU262155 DXP262155:DXQ262155 EHL262155:EHM262155 ERH262155:ERI262155 FBD262155:FBE262155 FKZ262155:FLA262155 FUV262155:FUW262155 GER262155:GES262155 GON262155:GOO262155 GYJ262155:GYK262155 HIF262155:HIG262155 HSB262155:HSC262155 IBX262155:IBY262155 ILT262155:ILU262155 IVP262155:IVQ262155 JFL262155:JFM262155 JPH262155:JPI262155 JZD262155:JZE262155 KIZ262155:KJA262155 KSV262155:KSW262155 LCR262155:LCS262155 LMN262155:LMO262155 LWJ262155:LWK262155 MGF262155:MGG262155 MQB262155:MQC262155 MZX262155:MZY262155 NJT262155:NJU262155 NTP262155:NTQ262155 ODL262155:ODM262155 ONH262155:ONI262155 OXD262155:OXE262155 PGZ262155:PHA262155 PQV262155:PQW262155 QAR262155:QAS262155 QKN262155:QKO262155 QUJ262155:QUK262155 REF262155:REG262155 ROB262155:ROC262155 RXX262155:RXY262155 SHT262155:SHU262155 SRP262155:SRQ262155 TBL262155:TBM262155 TLH262155:TLI262155 TVD262155:TVE262155 UEZ262155:UFA262155 UOV262155:UOW262155 UYR262155:UYS262155 VIN262155:VIO262155 VSJ262155:VSK262155 WCF262155:WCG262155 WMB262155:WMC262155 WVX262155:WVY262155 P327691:Q327691 JL327691:JM327691 TH327691:TI327691 ADD327691:ADE327691 AMZ327691:ANA327691 AWV327691:AWW327691 BGR327691:BGS327691 BQN327691:BQO327691 CAJ327691:CAK327691 CKF327691:CKG327691 CUB327691:CUC327691 DDX327691:DDY327691 DNT327691:DNU327691 DXP327691:DXQ327691 EHL327691:EHM327691 ERH327691:ERI327691 FBD327691:FBE327691 FKZ327691:FLA327691 FUV327691:FUW327691 GER327691:GES327691 GON327691:GOO327691 GYJ327691:GYK327691 HIF327691:HIG327691 HSB327691:HSC327691 IBX327691:IBY327691 ILT327691:ILU327691 IVP327691:IVQ327691 JFL327691:JFM327691 JPH327691:JPI327691 JZD327691:JZE327691 KIZ327691:KJA327691 KSV327691:KSW327691 LCR327691:LCS327691 LMN327691:LMO327691 LWJ327691:LWK327691 MGF327691:MGG327691 MQB327691:MQC327691 MZX327691:MZY327691 NJT327691:NJU327691 NTP327691:NTQ327691 ODL327691:ODM327691 ONH327691:ONI327691 OXD327691:OXE327691 PGZ327691:PHA327691 PQV327691:PQW327691 QAR327691:QAS327691 QKN327691:QKO327691 QUJ327691:QUK327691 REF327691:REG327691 ROB327691:ROC327691 RXX327691:RXY327691 SHT327691:SHU327691 SRP327691:SRQ327691 TBL327691:TBM327691 TLH327691:TLI327691 TVD327691:TVE327691 UEZ327691:UFA327691 UOV327691:UOW327691 UYR327691:UYS327691 VIN327691:VIO327691 VSJ327691:VSK327691 WCF327691:WCG327691 WMB327691:WMC327691 WVX327691:WVY327691 P393227:Q393227 JL393227:JM393227 TH393227:TI393227 ADD393227:ADE393227 AMZ393227:ANA393227 AWV393227:AWW393227 BGR393227:BGS393227 BQN393227:BQO393227 CAJ393227:CAK393227 CKF393227:CKG393227 CUB393227:CUC393227 DDX393227:DDY393227 DNT393227:DNU393227 DXP393227:DXQ393227 EHL393227:EHM393227 ERH393227:ERI393227 FBD393227:FBE393227 FKZ393227:FLA393227 FUV393227:FUW393227 GER393227:GES393227 GON393227:GOO393227 GYJ393227:GYK393227 HIF393227:HIG393227 HSB393227:HSC393227 IBX393227:IBY393227 ILT393227:ILU393227 IVP393227:IVQ393227 JFL393227:JFM393227 JPH393227:JPI393227 JZD393227:JZE393227 KIZ393227:KJA393227 KSV393227:KSW393227 LCR393227:LCS393227 LMN393227:LMO393227 LWJ393227:LWK393227 MGF393227:MGG393227 MQB393227:MQC393227 MZX393227:MZY393227 NJT393227:NJU393227 NTP393227:NTQ393227 ODL393227:ODM393227 ONH393227:ONI393227 OXD393227:OXE393227 PGZ393227:PHA393227 PQV393227:PQW393227 QAR393227:QAS393227 QKN393227:QKO393227 QUJ393227:QUK393227 REF393227:REG393227 ROB393227:ROC393227 RXX393227:RXY393227 SHT393227:SHU393227 SRP393227:SRQ393227 TBL393227:TBM393227 TLH393227:TLI393227 TVD393227:TVE393227 UEZ393227:UFA393227 UOV393227:UOW393227 UYR393227:UYS393227 VIN393227:VIO393227 VSJ393227:VSK393227 WCF393227:WCG393227 WMB393227:WMC393227 WVX393227:WVY393227 P458763:Q458763 JL458763:JM458763 TH458763:TI458763 ADD458763:ADE458763 AMZ458763:ANA458763 AWV458763:AWW458763 BGR458763:BGS458763 BQN458763:BQO458763 CAJ458763:CAK458763 CKF458763:CKG458763 CUB458763:CUC458763 DDX458763:DDY458763 DNT458763:DNU458763 DXP458763:DXQ458763 EHL458763:EHM458763 ERH458763:ERI458763 FBD458763:FBE458763 FKZ458763:FLA458763 FUV458763:FUW458763 GER458763:GES458763 GON458763:GOO458763 GYJ458763:GYK458763 HIF458763:HIG458763 HSB458763:HSC458763 IBX458763:IBY458763 ILT458763:ILU458763 IVP458763:IVQ458763 JFL458763:JFM458763 JPH458763:JPI458763 JZD458763:JZE458763 KIZ458763:KJA458763 KSV458763:KSW458763 LCR458763:LCS458763 LMN458763:LMO458763 LWJ458763:LWK458763 MGF458763:MGG458763 MQB458763:MQC458763 MZX458763:MZY458763 NJT458763:NJU458763 NTP458763:NTQ458763 ODL458763:ODM458763 ONH458763:ONI458763 OXD458763:OXE458763 PGZ458763:PHA458763 PQV458763:PQW458763 QAR458763:QAS458763 QKN458763:QKO458763 QUJ458763:QUK458763 REF458763:REG458763 ROB458763:ROC458763 RXX458763:RXY458763 SHT458763:SHU458763 SRP458763:SRQ458763 TBL458763:TBM458763 TLH458763:TLI458763 TVD458763:TVE458763 UEZ458763:UFA458763 UOV458763:UOW458763 UYR458763:UYS458763 VIN458763:VIO458763 VSJ458763:VSK458763 WCF458763:WCG458763 WMB458763:WMC458763 WVX458763:WVY458763 P524299:Q524299 JL524299:JM524299 TH524299:TI524299 ADD524299:ADE524299 AMZ524299:ANA524299 AWV524299:AWW524299 BGR524299:BGS524299 BQN524299:BQO524299 CAJ524299:CAK524299 CKF524299:CKG524299 CUB524299:CUC524299 DDX524299:DDY524299 DNT524299:DNU524299 DXP524299:DXQ524299 EHL524299:EHM524299 ERH524299:ERI524299 FBD524299:FBE524299 FKZ524299:FLA524299 FUV524299:FUW524299 GER524299:GES524299 GON524299:GOO524299 GYJ524299:GYK524299 HIF524299:HIG524299 HSB524299:HSC524299 IBX524299:IBY524299 ILT524299:ILU524299 IVP524299:IVQ524299 JFL524299:JFM524299 JPH524299:JPI524299 JZD524299:JZE524299 KIZ524299:KJA524299 KSV524299:KSW524299 LCR524299:LCS524299 LMN524299:LMO524299 LWJ524299:LWK524299 MGF524299:MGG524299 MQB524299:MQC524299 MZX524299:MZY524299 NJT524299:NJU524299 NTP524299:NTQ524299 ODL524299:ODM524299 ONH524299:ONI524299 OXD524299:OXE524299 PGZ524299:PHA524299 PQV524299:PQW524299 QAR524299:QAS524299 QKN524299:QKO524299 QUJ524299:QUK524299 REF524299:REG524299 ROB524299:ROC524299 RXX524299:RXY524299 SHT524299:SHU524299 SRP524299:SRQ524299 TBL524299:TBM524299 TLH524299:TLI524299 TVD524299:TVE524299 UEZ524299:UFA524299 UOV524299:UOW524299 UYR524299:UYS524299 VIN524299:VIO524299 VSJ524299:VSK524299 WCF524299:WCG524299 WMB524299:WMC524299 WVX524299:WVY524299 P589835:Q589835 JL589835:JM589835 TH589835:TI589835 ADD589835:ADE589835 AMZ589835:ANA589835 AWV589835:AWW589835 BGR589835:BGS589835 BQN589835:BQO589835 CAJ589835:CAK589835 CKF589835:CKG589835 CUB589835:CUC589835 DDX589835:DDY589835 DNT589835:DNU589835 DXP589835:DXQ589835 EHL589835:EHM589835 ERH589835:ERI589835 FBD589835:FBE589835 FKZ589835:FLA589835 FUV589835:FUW589835 GER589835:GES589835 GON589835:GOO589835 GYJ589835:GYK589835 HIF589835:HIG589835 HSB589835:HSC589835 IBX589835:IBY589835 ILT589835:ILU589835 IVP589835:IVQ589835 JFL589835:JFM589835 JPH589835:JPI589835 JZD589835:JZE589835 KIZ589835:KJA589835 KSV589835:KSW589835 LCR589835:LCS589835 LMN589835:LMO589835 LWJ589835:LWK589835 MGF589835:MGG589835 MQB589835:MQC589835 MZX589835:MZY589835 NJT589835:NJU589835 NTP589835:NTQ589835 ODL589835:ODM589835 ONH589835:ONI589835 OXD589835:OXE589835 PGZ589835:PHA589835 PQV589835:PQW589835 QAR589835:QAS589835 QKN589835:QKO589835 QUJ589835:QUK589835 REF589835:REG589835 ROB589835:ROC589835 RXX589835:RXY589835 SHT589835:SHU589835 SRP589835:SRQ589835 TBL589835:TBM589835 TLH589835:TLI589835 TVD589835:TVE589835 UEZ589835:UFA589835 UOV589835:UOW589835 UYR589835:UYS589835 VIN589835:VIO589835 VSJ589835:VSK589835 WCF589835:WCG589835 WMB589835:WMC589835 WVX589835:WVY589835 P655371:Q655371 JL655371:JM655371 TH655371:TI655371 ADD655371:ADE655371 AMZ655371:ANA655371 AWV655371:AWW655371 BGR655371:BGS655371 BQN655371:BQO655371 CAJ655371:CAK655371 CKF655371:CKG655371 CUB655371:CUC655371 DDX655371:DDY655371 DNT655371:DNU655371 DXP655371:DXQ655371 EHL655371:EHM655371 ERH655371:ERI655371 FBD655371:FBE655371 FKZ655371:FLA655371 FUV655371:FUW655371 GER655371:GES655371 GON655371:GOO655371 GYJ655371:GYK655371 HIF655371:HIG655371 HSB655371:HSC655371 IBX655371:IBY655371 ILT655371:ILU655371 IVP655371:IVQ655371 JFL655371:JFM655371 JPH655371:JPI655371 JZD655371:JZE655371 KIZ655371:KJA655371 KSV655371:KSW655371 LCR655371:LCS655371 LMN655371:LMO655371 LWJ655371:LWK655371 MGF655371:MGG655371 MQB655371:MQC655371 MZX655371:MZY655371 NJT655371:NJU655371 NTP655371:NTQ655371 ODL655371:ODM655371 ONH655371:ONI655371 OXD655371:OXE655371 PGZ655371:PHA655371 PQV655371:PQW655371 QAR655371:QAS655371 QKN655371:QKO655371 QUJ655371:QUK655371 REF655371:REG655371 ROB655371:ROC655371 RXX655371:RXY655371 SHT655371:SHU655371 SRP655371:SRQ655371 TBL655371:TBM655371 TLH655371:TLI655371 TVD655371:TVE655371 UEZ655371:UFA655371 UOV655371:UOW655371 UYR655371:UYS655371 VIN655371:VIO655371 VSJ655371:VSK655371 WCF655371:WCG655371 WMB655371:WMC655371 WVX655371:WVY655371 P720907:Q720907 JL720907:JM720907 TH720907:TI720907 ADD720907:ADE720907 AMZ720907:ANA720907 AWV720907:AWW720907 BGR720907:BGS720907 BQN720907:BQO720907 CAJ720907:CAK720907 CKF720907:CKG720907 CUB720907:CUC720907 DDX720907:DDY720907 DNT720907:DNU720907 DXP720907:DXQ720907 EHL720907:EHM720907 ERH720907:ERI720907 FBD720907:FBE720907 FKZ720907:FLA720907 FUV720907:FUW720907 GER720907:GES720907 GON720907:GOO720907 GYJ720907:GYK720907 HIF720907:HIG720907 HSB720907:HSC720907 IBX720907:IBY720907 ILT720907:ILU720907 IVP720907:IVQ720907 JFL720907:JFM720907 JPH720907:JPI720907 JZD720907:JZE720907 KIZ720907:KJA720907 KSV720907:KSW720907 LCR720907:LCS720907 LMN720907:LMO720907 LWJ720907:LWK720907 MGF720907:MGG720907 MQB720907:MQC720907 MZX720907:MZY720907 NJT720907:NJU720907 NTP720907:NTQ720907 ODL720907:ODM720907 ONH720907:ONI720907 OXD720907:OXE720907 PGZ720907:PHA720907 PQV720907:PQW720907 QAR720907:QAS720907 QKN720907:QKO720907 QUJ720907:QUK720907 REF720907:REG720907 ROB720907:ROC720907 RXX720907:RXY720907 SHT720907:SHU720907 SRP720907:SRQ720907 TBL720907:TBM720907 TLH720907:TLI720907 TVD720907:TVE720907 UEZ720907:UFA720907 UOV720907:UOW720907 UYR720907:UYS720907 VIN720907:VIO720907 VSJ720907:VSK720907 WCF720907:WCG720907 WMB720907:WMC720907 WVX720907:WVY720907 P786443:Q786443 JL786443:JM786443 TH786443:TI786443 ADD786443:ADE786443 AMZ786443:ANA786443 AWV786443:AWW786443 BGR786443:BGS786443 BQN786443:BQO786443 CAJ786443:CAK786443 CKF786443:CKG786443 CUB786443:CUC786443 DDX786443:DDY786443 DNT786443:DNU786443 DXP786443:DXQ786443 EHL786443:EHM786443 ERH786443:ERI786443 FBD786443:FBE786443 FKZ786443:FLA786443 FUV786443:FUW786443 GER786443:GES786443 GON786443:GOO786443 GYJ786443:GYK786443 HIF786443:HIG786443 HSB786443:HSC786443 IBX786443:IBY786443 ILT786443:ILU786443 IVP786443:IVQ786443 JFL786443:JFM786443 JPH786443:JPI786443 JZD786443:JZE786443 KIZ786443:KJA786443 KSV786443:KSW786443 LCR786443:LCS786443 LMN786443:LMO786443 LWJ786443:LWK786443 MGF786443:MGG786443 MQB786443:MQC786443 MZX786443:MZY786443 NJT786443:NJU786443 NTP786443:NTQ786443 ODL786443:ODM786443 ONH786443:ONI786443 OXD786443:OXE786443 PGZ786443:PHA786443 PQV786443:PQW786443 QAR786443:QAS786443 QKN786443:QKO786443 QUJ786443:QUK786443 REF786443:REG786443 ROB786443:ROC786443 RXX786443:RXY786443 SHT786443:SHU786443 SRP786443:SRQ786443 TBL786443:TBM786443 TLH786443:TLI786443 TVD786443:TVE786443 UEZ786443:UFA786443 UOV786443:UOW786443 UYR786443:UYS786443 VIN786443:VIO786443 VSJ786443:VSK786443 WCF786443:WCG786443 WMB786443:WMC786443 WVX786443:WVY786443 P851979:Q851979 JL851979:JM851979 TH851979:TI851979 ADD851979:ADE851979 AMZ851979:ANA851979 AWV851979:AWW851979 BGR851979:BGS851979 BQN851979:BQO851979 CAJ851979:CAK851979 CKF851979:CKG851979 CUB851979:CUC851979 DDX851979:DDY851979 DNT851979:DNU851979 DXP851979:DXQ851979 EHL851979:EHM851979 ERH851979:ERI851979 FBD851979:FBE851979 FKZ851979:FLA851979 FUV851979:FUW851979 GER851979:GES851979 GON851979:GOO851979 GYJ851979:GYK851979 HIF851979:HIG851979 HSB851979:HSC851979 IBX851979:IBY851979 ILT851979:ILU851979 IVP851979:IVQ851979 JFL851979:JFM851979 JPH851979:JPI851979 JZD851979:JZE851979 KIZ851979:KJA851979 KSV851979:KSW851979 LCR851979:LCS851979 LMN851979:LMO851979 LWJ851979:LWK851979 MGF851979:MGG851979 MQB851979:MQC851979 MZX851979:MZY851979 NJT851979:NJU851979 NTP851979:NTQ851979 ODL851979:ODM851979 ONH851979:ONI851979 OXD851979:OXE851979 PGZ851979:PHA851979 PQV851979:PQW851979 QAR851979:QAS851979 QKN851979:QKO851979 QUJ851979:QUK851979 REF851979:REG851979 ROB851979:ROC851979 RXX851979:RXY851979 SHT851979:SHU851979 SRP851979:SRQ851979 TBL851979:TBM851979 TLH851979:TLI851979 TVD851979:TVE851979 UEZ851979:UFA851979 UOV851979:UOW851979 UYR851979:UYS851979 VIN851979:VIO851979 VSJ851979:VSK851979 WCF851979:WCG851979 WMB851979:WMC851979 WVX851979:WVY851979 P917515:Q917515 JL917515:JM917515 TH917515:TI917515 ADD917515:ADE917515 AMZ917515:ANA917515 AWV917515:AWW917515 BGR917515:BGS917515 BQN917515:BQO917515 CAJ917515:CAK917515 CKF917515:CKG917515 CUB917515:CUC917515 DDX917515:DDY917515 DNT917515:DNU917515 DXP917515:DXQ917515 EHL917515:EHM917515 ERH917515:ERI917515 FBD917515:FBE917515 FKZ917515:FLA917515 FUV917515:FUW917515 GER917515:GES917515 GON917515:GOO917515 GYJ917515:GYK917515 HIF917515:HIG917515 HSB917515:HSC917515 IBX917515:IBY917515 ILT917515:ILU917515 IVP917515:IVQ917515 JFL917515:JFM917515 JPH917515:JPI917515 JZD917515:JZE917515 KIZ917515:KJA917515 KSV917515:KSW917515 LCR917515:LCS917515 LMN917515:LMO917515 LWJ917515:LWK917515 MGF917515:MGG917515 MQB917515:MQC917515 MZX917515:MZY917515 NJT917515:NJU917515 NTP917515:NTQ917515 ODL917515:ODM917515 ONH917515:ONI917515 OXD917515:OXE917515 PGZ917515:PHA917515 PQV917515:PQW917515 QAR917515:QAS917515 QKN917515:QKO917515 QUJ917515:QUK917515 REF917515:REG917515 ROB917515:ROC917515 RXX917515:RXY917515 SHT917515:SHU917515 SRP917515:SRQ917515 TBL917515:TBM917515 TLH917515:TLI917515 TVD917515:TVE917515 UEZ917515:UFA917515 UOV917515:UOW917515 UYR917515:UYS917515 VIN917515:VIO917515 VSJ917515:VSK917515 WCF917515:WCG917515 WMB917515:WMC917515 WVX917515:WVY917515 P983051:Q983051 JL983051:JM983051 TH983051:TI983051 ADD983051:ADE983051 AMZ983051:ANA983051 AWV983051:AWW983051 BGR983051:BGS983051 BQN983051:BQO983051 CAJ983051:CAK983051 CKF983051:CKG983051 CUB983051:CUC983051 DDX983051:DDY983051 DNT983051:DNU983051 DXP983051:DXQ983051 EHL983051:EHM983051 ERH983051:ERI983051 FBD983051:FBE983051 FKZ983051:FLA983051 FUV983051:FUW983051 GER983051:GES983051 GON983051:GOO983051 GYJ983051:GYK983051 HIF983051:HIG983051 HSB983051:HSC983051 IBX983051:IBY983051 ILT983051:ILU983051 IVP983051:IVQ983051 JFL983051:JFM983051 JPH983051:JPI983051 JZD983051:JZE983051 KIZ983051:KJA983051 KSV983051:KSW983051 LCR983051:LCS983051 LMN983051:LMO983051 LWJ983051:LWK983051 MGF983051:MGG983051 MQB983051:MQC983051 MZX983051:MZY983051 NJT983051:NJU983051 NTP983051:NTQ983051 ODL983051:ODM983051 ONH983051:ONI983051 OXD983051:OXE983051 PGZ983051:PHA983051 PQV983051:PQW983051 QAR983051:QAS983051 QKN983051:QKO983051 QUJ983051:QUK983051 REF983051:REG983051 ROB983051:ROC983051 RXX983051:RXY983051 SHT983051:SHU983051 SRP983051:SRQ983051 TBL983051:TBM983051 TLH983051:TLI983051 TVD983051:TVE983051 UEZ983051:UFA983051 UOV983051:UOW983051 UYR983051:UYS983051 VIN983051:VIO983051 VSJ983051:VSK983051 WCF983051:WCG983051 WMB983051:WMC983051 WVX983051:WVY983051">
      <formula1>3</formula1>
      <formula2>30</formula2>
    </dataValidation>
    <dataValidation type="list" allowBlank="1" showInputMessage="1" showErrorMessage="1" sqref="P5:Q5 JL5:JM5 TH5:TI5 ADD5:ADE5 AMZ5:ANA5 AWV5:AWW5 BGR5:BGS5 BQN5:BQO5 CAJ5:CAK5 CKF5:CKG5 CUB5:CUC5 DDX5:DDY5 DNT5:DNU5 DXP5:DXQ5 EHL5:EHM5 ERH5:ERI5 FBD5:FBE5 FKZ5:FLA5 FUV5:FUW5 GER5:GES5 GON5:GOO5 GYJ5:GYK5 HIF5:HIG5 HSB5:HSC5 IBX5:IBY5 ILT5:ILU5 IVP5:IVQ5 JFL5:JFM5 JPH5:JPI5 JZD5:JZE5 KIZ5:KJA5 KSV5:KSW5 LCR5:LCS5 LMN5:LMO5 LWJ5:LWK5 MGF5:MGG5 MQB5:MQC5 MZX5:MZY5 NJT5:NJU5 NTP5:NTQ5 ODL5:ODM5 ONH5:ONI5 OXD5:OXE5 PGZ5:PHA5 PQV5:PQW5 QAR5:QAS5 QKN5:QKO5 QUJ5:QUK5 REF5:REG5 ROB5:ROC5 RXX5:RXY5 SHT5:SHU5 SRP5:SRQ5 TBL5:TBM5 TLH5:TLI5 TVD5:TVE5 UEZ5:UFA5 UOV5:UOW5 UYR5:UYS5 VIN5:VIO5 VSJ5:VSK5 WCF5:WCG5 WMB5:WMC5 WVX5:WVY5 P65541:Q65541 JL65541:JM65541 TH65541:TI65541 ADD65541:ADE65541 AMZ65541:ANA65541 AWV65541:AWW65541 BGR65541:BGS65541 BQN65541:BQO65541 CAJ65541:CAK65541 CKF65541:CKG65541 CUB65541:CUC65541 DDX65541:DDY65541 DNT65541:DNU65541 DXP65541:DXQ65541 EHL65541:EHM65541 ERH65541:ERI65541 FBD65541:FBE65541 FKZ65541:FLA65541 FUV65541:FUW65541 GER65541:GES65541 GON65541:GOO65541 GYJ65541:GYK65541 HIF65541:HIG65541 HSB65541:HSC65541 IBX65541:IBY65541 ILT65541:ILU65541 IVP65541:IVQ65541 JFL65541:JFM65541 JPH65541:JPI65541 JZD65541:JZE65541 KIZ65541:KJA65541 KSV65541:KSW65541 LCR65541:LCS65541 LMN65541:LMO65541 LWJ65541:LWK65541 MGF65541:MGG65541 MQB65541:MQC65541 MZX65541:MZY65541 NJT65541:NJU65541 NTP65541:NTQ65541 ODL65541:ODM65541 ONH65541:ONI65541 OXD65541:OXE65541 PGZ65541:PHA65541 PQV65541:PQW65541 QAR65541:QAS65541 QKN65541:QKO65541 QUJ65541:QUK65541 REF65541:REG65541 ROB65541:ROC65541 RXX65541:RXY65541 SHT65541:SHU65541 SRP65541:SRQ65541 TBL65541:TBM65541 TLH65541:TLI65541 TVD65541:TVE65541 UEZ65541:UFA65541 UOV65541:UOW65541 UYR65541:UYS65541 VIN65541:VIO65541 VSJ65541:VSK65541 WCF65541:WCG65541 WMB65541:WMC65541 WVX65541:WVY65541 P131077:Q131077 JL131077:JM131077 TH131077:TI131077 ADD131077:ADE131077 AMZ131077:ANA131077 AWV131077:AWW131077 BGR131077:BGS131077 BQN131077:BQO131077 CAJ131077:CAK131077 CKF131077:CKG131077 CUB131077:CUC131077 DDX131077:DDY131077 DNT131077:DNU131077 DXP131077:DXQ131077 EHL131077:EHM131077 ERH131077:ERI131077 FBD131077:FBE131077 FKZ131077:FLA131077 FUV131077:FUW131077 GER131077:GES131077 GON131077:GOO131077 GYJ131077:GYK131077 HIF131077:HIG131077 HSB131077:HSC131077 IBX131077:IBY131077 ILT131077:ILU131077 IVP131077:IVQ131077 JFL131077:JFM131077 JPH131077:JPI131077 JZD131077:JZE131077 KIZ131077:KJA131077 KSV131077:KSW131077 LCR131077:LCS131077 LMN131077:LMO131077 LWJ131077:LWK131077 MGF131077:MGG131077 MQB131077:MQC131077 MZX131077:MZY131077 NJT131077:NJU131077 NTP131077:NTQ131077 ODL131077:ODM131077 ONH131077:ONI131077 OXD131077:OXE131077 PGZ131077:PHA131077 PQV131077:PQW131077 QAR131077:QAS131077 QKN131077:QKO131077 QUJ131077:QUK131077 REF131077:REG131077 ROB131077:ROC131077 RXX131077:RXY131077 SHT131077:SHU131077 SRP131077:SRQ131077 TBL131077:TBM131077 TLH131077:TLI131077 TVD131077:TVE131077 UEZ131077:UFA131077 UOV131077:UOW131077 UYR131077:UYS131077 VIN131077:VIO131077 VSJ131077:VSK131077 WCF131077:WCG131077 WMB131077:WMC131077 WVX131077:WVY131077 P196613:Q196613 JL196613:JM196613 TH196613:TI196613 ADD196613:ADE196613 AMZ196613:ANA196613 AWV196613:AWW196613 BGR196613:BGS196613 BQN196613:BQO196613 CAJ196613:CAK196613 CKF196613:CKG196613 CUB196613:CUC196613 DDX196613:DDY196613 DNT196613:DNU196613 DXP196613:DXQ196613 EHL196613:EHM196613 ERH196613:ERI196613 FBD196613:FBE196613 FKZ196613:FLA196613 FUV196613:FUW196613 GER196613:GES196613 GON196613:GOO196613 GYJ196613:GYK196613 HIF196613:HIG196613 HSB196613:HSC196613 IBX196613:IBY196613 ILT196613:ILU196613 IVP196613:IVQ196613 JFL196613:JFM196613 JPH196613:JPI196613 JZD196613:JZE196613 KIZ196613:KJA196613 KSV196613:KSW196613 LCR196613:LCS196613 LMN196613:LMO196613 LWJ196613:LWK196613 MGF196613:MGG196613 MQB196613:MQC196613 MZX196613:MZY196613 NJT196613:NJU196613 NTP196613:NTQ196613 ODL196613:ODM196613 ONH196613:ONI196613 OXD196613:OXE196613 PGZ196613:PHA196613 PQV196613:PQW196613 QAR196613:QAS196613 QKN196613:QKO196613 QUJ196613:QUK196613 REF196613:REG196613 ROB196613:ROC196613 RXX196613:RXY196613 SHT196613:SHU196613 SRP196613:SRQ196613 TBL196613:TBM196613 TLH196613:TLI196613 TVD196613:TVE196613 UEZ196613:UFA196613 UOV196613:UOW196613 UYR196613:UYS196613 VIN196613:VIO196613 VSJ196613:VSK196613 WCF196613:WCG196613 WMB196613:WMC196613 WVX196613:WVY196613 P262149:Q262149 JL262149:JM262149 TH262149:TI262149 ADD262149:ADE262149 AMZ262149:ANA262149 AWV262149:AWW262149 BGR262149:BGS262149 BQN262149:BQO262149 CAJ262149:CAK262149 CKF262149:CKG262149 CUB262149:CUC262149 DDX262149:DDY262149 DNT262149:DNU262149 DXP262149:DXQ262149 EHL262149:EHM262149 ERH262149:ERI262149 FBD262149:FBE262149 FKZ262149:FLA262149 FUV262149:FUW262149 GER262149:GES262149 GON262149:GOO262149 GYJ262149:GYK262149 HIF262149:HIG262149 HSB262149:HSC262149 IBX262149:IBY262149 ILT262149:ILU262149 IVP262149:IVQ262149 JFL262149:JFM262149 JPH262149:JPI262149 JZD262149:JZE262149 KIZ262149:KJA262149 KSV262149:KSW262149 LCR262149:LCS262149 LMN262149:LMO262149 LWJ262149:LWK262149 MGF262149:MGG262149 MQB262149:MQC262149 MZX262149:MZY262149 NJT262149:NJU262149 NTP262149:NTQ262149 ODL262149:ODM262149 ONH262149:ONI262149 OXD262149:OXE262149 PGZ262149:PHA262149 PQV262149:PQW262149 QAR262149:QAS262149 QKN262149:QKO262149 QUJ262149:QUK262149 REF262149:REG262149 ROB262149:ROC262149 RXX262149:RXY262149 SHT262149:SHU262149 SRP262149:SRQ262149 TBL262149:TBM262149 TLH262149:TLI262149 TVD262149:TVE262149 UEZ262149:UFA262149 UOV262149:UOW262149 UYR262149:UYS262149 VIN262149:VIO262149 VSJ262149:VSK262149 WCF262149:WCG262149 WMB262149:WMC262149 WVX262149:WVY262149 P327685:Q327685 JL327685:JM327685 TH327685:TI327685 ADD327685:ADE327685 AMZ327685:ANA327685 AWV327685:AWW327685 BGR327685:BGS327685 BQN327685:BQO327685 CAJ327685:CAK327685 CKF327685:CKG327685 CUB327685:CUC327685 DDX327685:DDY327685 DNT327685:DNU327685 DXP327685:DXQ327685 EHL327685:EHM327685 ERH327685:ERI327685 FBD327685:FBE327685 FKZ327685:FLA327685 FUV327685:FUW327685 GER327685:GES327685 GON327685:GOO327685 GYJ327685:GYK327685 HIF327685:HIG327685 HSB327685:HSC327685 IBX327685:IBY327685 ILT327685:ILU327685 IVP327685:IVQ327685 JFL327685:JFM327685 JPH327685:JPI327685 JZD327685:JZE327685 KIZ327685:KJA327685 KSV327685:KSW327685 LCR327685:LCS327685 LMN327685:LMO327685 LWJ327685:LWK327685 MGF327685:MGG327685 MQB327685:MQC327685 MZX327685:MZY327685 NJT327685:NJU327685 NTP327685:NTQ327685 ODL327685:ODM327685 ONH327685:ONI327685 OXD327685:OXE327685 PGZ327685:PHA327685 PQV327685:PQW327685 QAR327685:QAS327685 QKN327685:QKO327685 QUJ327685:QUK327685 REF327685:REG327685 ROB327685:ROC327685 RXX327685:RXY327685 SHT327685:SHU327685 SRP327685:SRQ327685 TBL327685:TBM327685 TLH327685:TLI327685 TVD327685:TVE327685 UEZ327685:UFA327685 UOV327685:UOW327685 UYR327685:UYS327685 VIN327685:VIO327685 VSJ327685:VSK327685 WCF327685:WCG327685 WMB327685:WMC327685 WVX327685:WVY327685 P393221:Q393221 JL393221:JM393221 TH393221:TI393221 ADD393221:ADE393221 AMZ393221:ANA393221 AWV393221:AWW393221 BGR393221:BGS393221 BQN393221:BQO393221 CAJ393221:CAK393221 CKF393221:CKG393221 CUB393221:CUC393221 DDX393221:DDY393221 DNT393221:DNU393221 DXP393221:DXQ393221 EHL393221:EHM393221 ERH393221:ERI393221 FBD393221:FBE393221 FKZ393221:FLA393221 FUV393221:FUW393221 GER393221:GES393221 GON393221:GOO393221 GYJ393221:GYK393221 HIF393221:HIG393221 HSB393221:HSC393221 IBX393221:IBY393221 ILT393221:ILU393221 IVP393221:IVQ393221 JFL393221:JFM393221 JPH393221:JPI393221 JZD393221:JZE393221 KIZ393221:KJA393221 KSV393221:KSW393221 LCR393221:LCS393221 LMN393221:LMO393221 LWJ393221:LWK393221 MGF393221:MGG393221 MQB393221:MQC393221 MZX393221:MZY393221 NJT393221:NJU393221 NTP393221:NTQ393221 ODL393221:ODM393221 ONH393221:ONI393221 OXD393221:OXE393221 PGZ393221:PHA393221 PQV393221:PQW393221 QAR393221:QAS393221 QKN393221:QKO393221 QUJ393221:QUK393221 REF393221:REG393221 ROB393221:ROC393221 RXX393221:RXY393221 SHT393221:SHU393221 SRP393221:SRQ393221 TBL393221:TBM393221 TLH393221:TLI393221 TVD393221:TVE393221 UEZ393221:UFA393221 UOV393221:UOW393221 UYR393221:UYS393221 VIN393221:VIO393221 VSJ393221:VSK393221 WCF393221:WCG393221 WMB393221:WMC393221 WVX393221:WVY393221 P458757:Q458757 JL458757:JM458757 TH458757:TI458757 ADD458757:ADE458757 AMZ458757:ANA458757 AWV458757:AWW458757 BGR458757:BGS458757 BQN458757:BQO458757 CAJ458757:CAK458757 CKF458757:CKG458757 CUB458757:CUC458757 DDX458757:DDY458757 DNT458757:DNU458757 DXP458757:DXQ458757 EHL458757:EHM458757 ERH458757:ERI458757 FBD458757:FBE458757 FKZ458757:FLA458757 FUV458757:FUW458757 GER458757:GES458757 GON458757:GOO458757 GYJ458757:GYK458757 HIF458757:HIG458757 HSB458757:HSC458757 IBX458757:IBY458757 ILT458757:ILU458757 IVP458757:IVQ458757 JFL458757:JFM458757 JPH458757:JPI458757 JZD458757:JZE458757 KIZ458757:KJA458757 KSV458757:KSW458757 LCR458757:LCS458757 LMN458757:LMO458757 LWJ458757:LWK458757 MGF458757:MGG458757 MQB458757:MQC458757 MZX458757:MZY458757 NJT458757:NJU458757 NTP458757:NTQ458757 ODL458757:ODM458757 ONH458757:ONI458757 OXD458757:OXE458757 PGZ458757:PHA458757 PQV458757:PQW458757 QAR458757:QAS458757 QKN458757:QKO458757 QUJ458757:QUK458757 REF458757:REG458757 ROB458757:ROC458757 RXX458757:RXY458757 SHT458757:SHU458757 SRP458757:SRQ458757 TBL458757:TBM458757 TLH458757:TLI458757 TVD458757:TVE458757 UEZ458757:UFA458757 UOV458757:UOW458757 UYR458757:UYS458757 VIN458757:VIO458757 VSJ458757:VSK458757 WCF458757:WCG458757 WMB458757:WMC458757 WVX458757:WVY458757 P524293:Q524293 JL524293:JM524293 TH524293:TI524293 ADD524293:ADE524293 AMZ524293:ANA524293 AWV524293:AWW524293 BGR524293:BGS524293 BQN524293:BQO524293 CAJ524293:CAK524293 CKF524293:CKG524293 CUB524293:CUC524293 DDX524293:DDY524293 DNT524293:DNU524293 DXP524293:DXQ524293 EHL524293:EHM524293 ERH524293:ERI524293 FBD524293:FBE524293 FKZ524293:FLA524293 FUV524293:FUW524293 GER524293:GES524293 GON524293:GOO524293 GYJ524293:GYK524293 HIF524293:HIG524293 HSB524293:HSC524293 IBX524293:IBY524293 ILT524293:ILU524293 IVP524293:IVQ524293 JFL524293:JFM524293 JPH524293:JPI524293 JZD524293:JZE524293 KIZ524293:KJA524293 KSV524293:KSW524293 LCR524293:LCS524293 LMN524293:LMO524293 LWJ524293:LWK524293 MGF524293:MGG524293 MQB524293:MQC524293 MZX524293:MZY524293 NJT524293:NJU524293 NTP524293:NTQ524293 ODL524293:ODM524293 ONH524293:ONI524293 OXD524293:OXE524293 PGZ524293:PHA524293 PQV524293:PQW524293 QAR524293:QAS524293 QKN524293:QKO524293 QUJ524293:QUK524293 REF524293:REG524293 ROB524293:ROC524293 RXX524293:RXY524293 SHT524293:SHU524293 SRP524293:SRQ524293 TBL524293:TBM524293 TLH524293:TLI524293 TVD524293:TVE524293 UEZ524293:UFA524293 UOV524293:UOW524293 UYR524293:UYS524293 VIN524293:VIO524293 VSJ524293:VSK524293 WCF524293:WCG524293 WMB524293:WMC524293 WVX524293:WVY524293 P589829:Q589829 JL589829:JM589829 TH589829:TI589829 ADD589829:ADE589829 AMZ589829:ANA589829 AWV589829:AWW589829 BGR589829:BGS589829 BQN589829:BQO589829 CAJ589829:CAK589829 CKF589829:CKG589829 CUB589829:CUC589829 DDX589829:DDY589829 DNT589829:DNU589829 DXP589829:DXQ589829 EHL589829:EHM589829 ERH589829:ERI589829 FBD589829:FBE589829 FKZ589829:FLA589829 FUV589829:FUW589829 GER589829:GES589829 GON589829:GOO589829 GYJ589829:GYK589829 HIF589829:HIG589829 HSB589829:HSC589829 IBX589829:IBY589829 ILT589829:ILU589829 IVP589829:IVQ589829 JFL589829:JFM589829 JPH589829:JPI589829 JZD589829:JZE589829 KIZ589829:KJA589829 KSV589829:KSW589829 LCR589829:LCS589829 LMN589829:LMO589829 LWJ589829:LWK589829 MGF589829:MGG589829 MQB589829:MQC589829 MZX589829:MZY589829 NJT589829:NJU589829 NTP589829:NTQ589829 ODL589829:ODM589829 ONH589829:ONI589829 OXD589829:OXE589829 PGZ589829:PHA589829 PQV589829:PQW589829 QAR589829:QAS589829 QKN589829:QKO589829 QUJ589829:QUK589829 REF589829:REG589829 ROB589829:ROC589829 RXX589829:RXY589829 SHT589829:SHU589829 SRP589829:SRQ589829 TBL589829:TBM589829 TLH589829:TLI589829 TVD589829:TVE589829 UEZ589829:UFA589829 UOV589829:UOW589829 UYR589829:UYS589829 VIN589829:VIO589829 VSJ589829:VSK589829 WCF589829:WCG589829 WMB589829:WMC589829 WVX589829:WVY589829 P655365:Q655365 JL655365:JM655365 TH655365:TI655365 ADD655365:ADE655365 AMZ655365:ANA655365 AWV655365:AWW655365 BGR655365:BGS655365 BQN655365:BQO655365 CAJ655365:CAK655365 CKF655365:CKG655365 CUB655365:CUC655365 DDX655365:DDY655365 DNT655365:DNU655365 DXP655365:DXQ655365 EHL655365:EHM655365 ERH655365:ERI655365 FBD655365:FBE655365 FKZ655365:FLA655365 FUV655365:FUW655365 GER655365:GES655365 GON655365:GOO655365 GYJ655365:GYK655365 HIF655365:HIG655365 HSB655365:HSC655365 IBX655365:IBY655365 ILT655365:ILU655365 IVP655365:IVQ655365 JFL655365:JFM655365 JPH655365:JPI655365 JZD655365:JZE655365 KIZ655365:KJA655365 KSV655365:KSW655365 LCR655365:LCS655365 LMN655365:LMO655365 LWJ655365:LWK655365 MGF655365:MGG655365 MQB655365:MQC655365 MZX655365:MZY655365 NJT655365:NJU655365 NTP655365:NTQ655365 ODL655365:ODM655365 ONH655365:ONI655365 OXD655365:OXE655365 PGZ655365:PHA655365 PQV655365:PQW655365 QAR655365:QAS655365 QKN655365:QKO655365 QUJ655365:QUK655365 REF655365:REG655365 ROB655365:ROC655365 RXX655365:RXY655365 SHT655365:SHU655365 SRP655365:SRQ655365 TBL655365:TBM655365 TLH655365:TLI655365 TVD655365:TVE655365 UEZ655365:UFA655365 UOV655365:UOW655365 UYR655365:UYS655365 VIN655365:VIO655365 VSJ655365:VSK655365 WCF655365:WCG655365 WMB655365:WMC655365 WVX655365:WVY655365 P720901:Q720901 JL720901:JM720901 TH720901:TI720901 ADD720901:ADE720901 AMZ720901:ANA720901 AWV720901:AWW720901 BGR720901:BGS720901 BQN720901:BQO720901 CAJ720901:CAK720901 CKF720901:CKG720901 CUB720901:CUC720901 DDX720901:DDY720901 DNT720901:DNU720901 DXP720901:DXQ720901 EHL720901:EHM720901 ERH720901:ERI720901 FBD720901:FBE720901 FKZ720901:FLA720901 FUV720901:FUW720901 GER720901:GES720901 GON720901:GOO720901 GYJ720901:GYK720901 HIF720901:HIG720901 HSB720901:HSC720901 IBX720901:IBY720901 ILT720901:ILU720901 IVP720901:IVQ720901 JFL720901:JFM720901 JPH720901:JPI720901 JZD720901:JZE720901 KIZ720901:KJA720901 KSV720901:KSW720901 LCR720901:LCS720901 LMN720901:LMO720901 LWJ720901:LWK720901 MGF720901:MGG720901 MQB720901:MQC720901 MZX720901:MZY720901 NJT720901:NJU720901 NTP720901:NTQ720901 ODL720901:ODM720901 ONH720901:ONI720901 OXD720901:OXE720901 PGZ720901:PHA720901 PQV720901:PQW720901 QAR720901:QAS720901 QKN720901:QKO720901 QUJ720901:QUK720901 REF720901:REG720901 ROB720901:ROC720901 RXX720901:RXY720901 SHT720901:SHU720901 SRP720901:SRQ720901 TBL720901:TBM720901 TLH720901:TLI720901 TVD720901:TVE720901 UEZ720901:UFA720901 UOV720901:UOW720901 UYR720901:UYS720901 VIN720901:VIO720901 VSJ720901:VSK720901 WCF720901:WCG720901 WMB720901:WMC720901 WVX720901:WVY720901 P786437:Q786437 JL786437:JM786437 TH786437:TI786437 ADD786437:ADE786437 AMZ786437:ANA786437 AWV786437:AWW786437 BGR786437:BGS786437 BQN786437:BQO786437 CAJ786437:CAK786437 CKF786437:CKG786437 CUB786437:CUC786437 DDX786437:DDY786437 DNT786437:DNU786437 DXP786437:DXQ786437 EHL786437:EHM786437 ERH786437:ERI786437 FBD786437:FBE786437 FKZ786437:FLA786437 FUV786437:FUW786437 GER786437:GES786437 GON786437:GOO786437 GYJ786437:GYK786437 HIF786437:HIG786437 HSB786437:HSC786437 IBX786437:IBY786437 ILT786437:ILU786437 IVP786437:IVQ786437 JFL786437:JFM786437 JPH786437:JPI786437 JZD786437:JZE786437 KIZ786437:KJA786437 KSV786437:KSW786437 LCR786437:LCS786437 LMN786437:LMO786437 LWJ786437:LWK786437 MGF786437:MGG786437 MQB786437:MQC786437 MZX786437:MZY786437 NJT786437:NJU786437 NTP786437:NTQ786437 ODL786437:ODM786437 ONH786437:ONI786437 OXD786437:OXE786437 PGZ786437:PHA786437 PQV786437:PQW786437 QAR786437:QAS786437 QKN786437:QKO786437 QUJ786437:QUK786437 REF786437:REG786437 ROB786437:ROC786437 RXX786437:RXY786437 SHT786437:SHU786437 SRP786437:SRQ786437 TBL786437:TBM786437 TLH786437:TLI786437 TVD786437:TVE786437 UEZ786437:UFA786437 UOV786437:UOW786437 UYR786437:UYS786437 VIN786437:VIO786437 VSJ786437:VSK786437 WCF786437:WCG786437 WMB786437:WMC786437 WVX786437:WVY786437 P851973:Q851973 JL851973:JM851973 TH851973:TI851973 ADD851973:ADE851973 AMZ851973:ANA851973 AWV851973:AWW851973 BGR851973:BGS851973 BQN851973:BQO851973 CAJ851973:CAK851973 CKF851973:CKG851973 CUB851973:CUC851973 DDX851973:DDY851973 DNT851973:DNU851973 DXP851973:DXQ851973 EHL851973:EHM851973 ERH851973:ERI851973 FBD851973:FBE851973 FKZ851973:FLA851973 FUV851973:FUW851973 GER851973:GES851973 GON851973:GOO851973 GYJ851973:GYK851973 HIF851973:HIG851973 HSB851973:HSC851973 IBX851973:IBY851973 ILT851973:ILU851973 IVP851973:IVQ851973 JFL851973:JFM851973 JPH851973:JPI851973 JZD851973:JZE851973 KIZ851973:KJA851973 KSV851973:KSW851973 LCR851973:LCS851973 LMN851973:LMO851973 LWJ851973:LWK851973 MGF851973:MGG851973 MQB851973:MQC851973 MZX851973:MZY851973 NJT851973:NJU851973 NTP851973:NTQ851973 ODL851973:ODM851973 ONH851973:ONI851973 OXD851973:OXE851973 PGZ851973:PHA851973 PQV851973:PQW851973 QAR851973:QAS851973 QKN851973:QKO851973 QUJ851973:QUK851973 REF851973:REG851973 ROB851973:ROC851973 RXX851973:RXY851973 SHT851973:SHU851973 SRP851973:SRQ851973 TBL851973:TBM851973 TLH851973:TLI851973 TVD851973:TVE851973 UEZ851973:UFA851973 UOV851973:UOW851973 UYR851973:UYS851973 VIN851973:VIO851973 VSJ851973:VSK851973 WCF851973:WCG851973 WMB851973:WMC851973 WVX851973:WVY851973 P917509:Q917509 JL917509:JM917509 TH917509:TI917509 ADD917509:ADE917509 AMZ917509:ANA917509 AWV917509:AWW917509 BGR917509:BGS917509 BQN917509:BQO917509 CAJ917509:CAK917509 CKF917509:CKG917509 CUB917509:CUC917509 DDX917509:DDY917509 DNT917509:DNU917509 DXP917509:DXQ917509 EHL917509:EHM917509 ERH917509:ERI917509 FBD917509:FBE917509 FKZ917509:FLA917509 FUV917509:FUW917509 GER917509:GES917509 GON917509:GOO917509 GYJ917509:GYK917509 HIF917509:HIG917509 HSB917509:HSC917509 IBX917509:IBY917509 ILT917509:ILU917509 IVP917509:IVQ917509 JFL917509:JFM917509 JPH917509:JPI917509 JZD917509:JZE917509 KIZ917509:KJA917509 KSV917509:KSW917509 LCR917509:LCS917509 LMN917509:LMO917509 LWJ917509:LWK917509 MGF917509:MGG917509 MQB917509:MQC917509 MZX917509:MZY917509 NJT917509:NJU917509 NTP917509:NTQ917509 ODL917509:ODM917509 ONH917509:ONI917509 OXD917509:OXE917509 PGZ917509:PHA917509 PQV917509:PQW917509 QAR917509:QAS917509 QKN917509:QKO917509 QUJ917509:QUK917509 REF917509:REG917509 ROB917509:ROC917509 RXX917509:RXY917509 SHT917509:SHU917509 SRP917509:SRQ917509 TBL917509:TBM917509 TLH917509:TLI917509 TVD917509:TVE917509 UEZ917509:UFA917509 UOV917509:UOW917509 UYR917509:UYS917509 VIN917509:VIO917509 VSJ917509:VSK917509 WCF917509:WCG917509 WMB917509:WMC917509 WVX917509:WVY917509 P983045:Q983045 JL983045:JM983045 TH983045:TI983045 ADD983045:ADE983045 AMZ983045:ANA983045 AWV983045:AWW983045 BGR983045:BGS983045 BQN983045:BQO983045 CAJ983045:CAK983045 CKF983045:CKG983045 CUB983045:CUC983045 DDX983045:DDY983045 DNT983045:DNU983045 DXP983045:DXQ983045 EHL983045:EHM983045 ERH983045:ERI983045 FBD983045:FBE983045 FKZ983045:FLA983045 FUV983045:FUW983045 GER983045:GES983045 GON983045:GOO983045 GYJ983045:GYK983045 HIF983045:HIG983045 HSB983045:HSC983045 IBX983045:IBY983045 ILT983045:ILU983045 IVP983045:IVQ983045 JFL983045:JFM983045 JPH983045:JPI983045 JZD983045:JZE983045 KIZ983045:KJA983045 KSV983045:KSW983045 LCR983045:LCS983045 LMN983045:LMO983045 LWJ983045:LWK983045 MGF983045:MGG983045 MQB983045:MQC983045 MZX983045:MZY983045 NJT983045:NJU983045 NTP983045:NTQ983045 ODL983045:ODM983045 ONH983045:ONI983045 OXD983045:OXE983045 PGZ983045:PHA983045 PQV983045:PQW983045 QAR983045:QAS983045 QKN983045:QKO983045 QUJ983045:QUK983045 REF983045:REG983045 ROB983045:ROC983045 RXX983045:RXY983045 SHT983045:SHU983045 SRP983045:SRQ983045 TBL983045:TBM983045 TLH983045:TLI983045 TVD983045:TVE983045 UEZ983045:UFA983045 UOV983045:UOW983045 UYR983045:UYS983045 VIN983045:VIO983045 VSJ983045:VSK983045 WCF983045:WCG983045 WMB983045:WMC983045 WVX983045:WVY983045">
      <formula1>$Y$5:$Z$5</formula1>
    </dataValidation>
    <dataValidation allowBlank="1" showInputMessage="1" showErrorMessage="1" promptTitle="特養ﾕﾆｯﾄの有無" prompt="今次計画において、特養ﾕﾆｯﾄの整備を行なう場合は、「1」を入力してください。" sqref="P6:Q7 JL6:JM7 TH6:TI7 ADD6:ADE7 AMZ6:ANA7 AWV6:AWW7 BGR6:BGS7 BQN6:BQO7 CAJ6:CAK7 CKF6:CKG7 CUB6:CUC7 DDX6:DDY7 DNT6:DNU7 DXP6:DXQ7 EHL6:EHM7 ERH6:ERI7 FBD6:FBE7 FKZ6:FLA7 FUV6:FUW7 GER6:GES7 GON6:GOO7 GYJ6:GYK7 HIF6:HIG7 HSB6:HSC7 IBX6:IBY7 ILT6:ILU7 IVP6:IVQ7 JFL6:JFM7 JPH6:JPI7 JZD6:JZE7 KIZ6:KJA7 KSV6:KSW7 LCR6:LCS7 LMN6:LMO7 LWJ6:LWK7 MGF6:MGG7 MQB6:MQC7 MZX6:MZY7 NJT6:NJU7 NTP6:NTQ7 ODL6:ODM7 ONH6:ONI7 OXD6:OXE7 PGZ6:PHA7 PQV6:PQW7 QAR6:QAS7 QKN6:QKO7 QUJ6:QUK7 REF6:REG7 ROB6:ROC7 RXX6:RXY7 SHT6:SHU7 SRP6:SRQ7 TBL6:TBM7 TLH6:TLI7 TVD6:TVE7 UEZ6:UFA7 UOV6:UOW7 UYR6:UYS7 VIN6:VIO7 VSJ6:VSK7 WCF6:WCG7 WMB6:WMC7 WVX6:WVY7 P65542:Q65543 JL65542:JM65543 TH65542:TI65543 ADD65542:ADE65543 AMZ65542:ANA65543 AWV65542:AWW65543 BGR65542:BGS65543 BQN65542:BQO65543 CAJ65542:CAK65543 CKF65542:CKG65543 CUB65542:CUC65543 DDX65542:DDY65543 DNT65542:DNU65543 DXP65542:DXQ65543 EHL65542:EHM65543 ERH65542:ERI65543 FBD65542:FBE65543 FKZ65542:FLA65543 FUV65542:FUW65543 GER65542:GES65543 GON65542:GOO65543 GYJ65542:GYK65543 HIF65542:HIG65543 HSB65542:HSC65543 IBX65542:IBY65543 ILT65542:ILU65543 IVP65542:IVQ65543 JFL65542:JFM65543 JPH65542:JPI65543 JZD65542:JZE65543 KIZ65542:KJA65543 KSV65542:KSW65543 LCR65542:LCS65543 LMN65542:LMO65543 LWJ65542:LWK65543 MGF65542:MGG65543 MQB65542:MQC65543 MZX65542:MZY65543 NJT65542:NJU65543 NTP65542:NTQ65543 ODL65542:ODM65543 ONH65542:ONI65543 OXD65542:OXE65543 PGZ65542:PHA65543 PQV65542:PQW65543 QAR65542:QAS65543 QKN65542:QKO65543 QUJ65542:QUK65543 REF65542:REG65543 ROB65542:ROC65543 RXX65542:RXY65543 SHT65542:SHU65543 SRP65542:SRQ65543 TBL65542:TBM65543 TLH65542:TLI65543 TVD65542:TVE65543 UEZ65542:UFA65543 UOV65542:UOW65543 UYR65542:UYS65543 VIN65542:VIO65543 VSJ65542:VSK65543 WCF65542:WCG65543 WMB65542:WMC65543 WVX65542:WVY65543 P131078:Q131079 JL131078:JM131079 TH131078:TI131079 ADD131078:ADE131079 AMZ131078:ANA131079 AWV131078:AWW131079 BGR131078:BGS131079 BQN131078:BQO131079 CAJ131078:CAK131079 CKF131078:CKG131079 CUB131078:CUC131079 DDX131078:DDY131079 DNT131078:DNU131079 DXP131078:DXQ131079 EHL131078:EHM131079 ERH131078:ERI131079 FBD131078:FBE131079 FKZ131078:FLA131079 FUV131078:FUW131079 GER131078:GES131079 GON131078:GOO131079 GYJ131078:GYK131079 HIF131078:HIG131079 HSB131078:HSC131079 IBX131078:IBY131079 ILT131078:ILU131079 IVP131078:IVQ131079 JFL131078:JFM131079 JPH131078:JPI131079 JZD131078:JZE131079 KIZ131078:KJA131079 KSV131078:KSW131079 LCR131078:LCS131079 LMN131078:LMO131079 LWJ131078:LWK131079 MGF131078:MGG131079 MQB131078:MQC131079 MZX131078:MZY131079 NJT131078:NJU131079 NTP131078:NTQ131079 ODL131078:ODM131079 ONH131078:ONI131079 OXD131078:OXE131079 PGZ131078:PHA131079 PQV131078:PQW131079 QAR131078:QAS131079 QKN131078:QKO131079 QUJ131078:QUK131079 REF131078:REG131079 ROB131078:ROC131079 RXX131078:RXY131079 SHT131078:SHU131079 SRP131078:SRQ131079 TBL131078:TBM131079 TLH131078:TLI131079 TVD131078:TVE131079 UEZ131078:UFA131079 UOV131078:UOW131079 UYR131078:UYS131079 VIN131078:VIO131079 VSJ131078:VSK131079 WCF131078:WCG131079 WMB131078:WMC131079 WVX131078:WVY131079 P196614:Q196615 JL196614:JM196615 TH196614:TI196615 ADD196614:ADE196615 AMZ196614:ANA196615 AWV196614:AWW196615 BGR196614:BGS196615 BQN196614:BQO196615 CAJ196614:CAK196615 CKF196614:CKG196615 CUB196614:CUC196615 DDX196614:DDY196615 DNT196614:DNU196615 DXP196614:DXQ196615 EHL196614:EHM196615 ERH196614:ERI196615 FBD196614:FBE196615 FKZ196614:FLA196615 FUV196614:FUW196615 GER196614:GES196615 GON196614:GOO196615 GYJ196614:GYK196615 HIF196614:HIG196615 HSB196614:HSC196615 IBX196614:IBY196615 ILT196614:ILU196615 IVP196614:IVQ196615 JFL196614:JFM196615 JPH196614:JPI196615 JZD196614:JZE196615 KIZ196614:KJA196615 KSV196614:KSW196615 LCR196614:LCS196615 LMN196614:LMO196615 LWJ196614:LWK196615 MGF196614:MGG196615 MQB196614:MQC196615 MZX196614:MZY196615 NJT196614:NJU196615 NTP196614:NTQ196615 ODL196614:ODM196615 ONH196614:ONI196615 OXD196614:OXE196615 PGZ196614:PHA196615 PQV196614:PQW196615 QAR196614:QAS196615 QKN196614:QKO196615 QUJ196614:QUK196615 REF196614:REG196615 ROB196614:ROC196615 RXX196614:RXY196615 SHT196614:SHU196615 SRP196614:SRQ196615 TBL196614:TBM196615 TLH196614:TLI196615 TVD196614:TVE196615 UEZ196614:UFA196615 UOV196614:UOW196615 UYR196614:UYS196615 VIN196614:VIO196615 VSJ196614:VSK196615 WCF196614:WCG196615 WMB196614:WMC196615 WVX196614:WVY196615 P262150:Q262151 JL262150:JM262151 TH262150:TI262151 ADD262150:ADE262151 AMZ262150:ANA262151 AWV262150:AWW262151 BGR262150:BGS262151 BQN262150:BQO262151 CAJ262150:CAK262151 CKF262150:CKG262151 CUB262150:CUC262151 DDX262150:DDY262151 DNT262150:DNU262151 DXP262150:DXQ262151 EHL262150:EHM262151 ERH262150:ERI262151 FBD262150:FBE262151 FKZ262150:FLA262151 FUV262150:FUW262151 GER262150:GES262151 GON262150:GOO262151 GYJ262150:GYK262151 HIF262150:HIG262151 HSB262150:HSC262151 IBX262150:IBY262151 ILT262150:ILU262151 IVP262150:IVQ262151 JFL262150:JFM262151 JPH262150:JPI262151 JZD262150:JZE262151 KIZ262150:KJA262151 KSV262150:KSW262151 LCR262150:LCS262151 LMN262150:LMO262151 LWJ262150:LWK262151 MGF262150:MGG262151 MQB262150:MQC262151 MZX262150:MZY262151 NJT262150:NJU262151 NTP262150:NTQ262151 ODL262150:ODM262151 ONH262150:ONI262151 OXD262150:OXE262151 PGZ262150:PHA262151 PQV262150:PQW262151 QAR262150:QAS262151 QKN262150:QKO262151 QUJ262150:QUK262151 REF262150:REG262151 ROB262150:ROC262151 RXX262150:RXY262151 SHT262150:SHU262151 SRP262150:SRQ262151 TBL262150:TBM262151 TLH262150:TLI262151 TVD262150:TVE262151 UEZ262150:UFA262151 UOV262150:UOW262151 UYR262150:UYS262151 VIN262150:VIO262151 VSJ262150:VSK262151 WCF262150:WCG262151 WMB262150:WMC262151 WVX262150:WVY262151 P327686:Q327687 JL327686:JM327687 TH327686:TI327687 ADD327686:ADE327687 AMZ327686:ANA327687 AWV327686:AWW327687 BGR327686:BGS327687 BQN327686:BQO327687 CAJ327686:CAK327687 CKF327686:CKG327687 CUB327686:CUC327687 DDX327686:DDY327687 DNT327686:DNU327687 DXP327686:DXQ327687 EHL327686:EHM327687 ERH327686:ERI327687 FBD327686:FBE327687 FKZ327686:FLA327687 FUV327686:FUW327687 GER327686:GES327687 GON327686:GOO327687 GYJ327686:GYK327687 HIF327686:HIG327687 HSB327686:HSC327687 IBX327686:IBY327687 ILT327686:ILU327687 IVP327686:IVQ327687 JFL327686:JFM327687 JPH327686:JPI327687 JZD327686:JZE327687 KIZ327686:KJA327687 KSV327686:KSW327687 LCR327686:LCS327687 LMN327686:LMO327687 LWJ327686:LWK327687 MGF327686:MGG327687 MQB327686:MQC327687 MZX327686:MZY327687 NJT327686:NJU327687 NTP327686:NTQ327687 ODL327686:ODM327687 ONH327686:ONI327687 OXD327686:OXE327687 PGZ327686:PHA327687 PQV327686:PQW327687 QAR327686:QAS327687 QKN327686:QKO327687 QUJ327686:QUK327687 REF327686:REG327687 ROB327686:ROC327687 RXX327686:RXY327687 SHT327686:SHU327687 SRP327686:SRQ327687 TBL327686:TBM327687 TLH327686:TLI327687 TVD327686:TVE327687 UEZ327686:UFA327687 UOV327686:UOW327687 UYR327686:UYS327687 VIN327686:VIO327687 VSJ327686:VSK327687 WCF327686:WCG327687 WMB327686:WMC327687 WVX327686:WVY327687 P393222:Q393223 JL393222:JM393223 TH393222:TI393223 ADD393222:ADE393223 AMZ393222:ANA393223 AWV393222:AWW393223 BGR393222:BGS393223 BQN393222:BQO393223 CAJ393222:CAK393223 CKF393222:CKG393223 CUB393222:CUC393223 DDX393222:DDY393223 DNT393222:DNU393223 DXP393222:DXQ393223 EHL393222:EHM393223 ERH393222:ERI393223 FBD393222:FBE393223 FKZ393222:FLA393223 FUV393222:FUW393223 GER393222:GES393223 GON393222:GOO393223 GYJ393222:GYK393223 HIF393222:HIG393223 HSB393222:HSC393223 IBX393222:IBY393223 ILT393222:ILU393223 IVP393222:IVQ393223 JFL393222:JFM393223 JPH393222:JPI393223 JZD393222:JZE393223 KIZ393222:KJA393223 KSV393222:KSW393223 LCR393222:LCS393223 LMN393222:LMO393223 LWJ393222:LWK393223 MGF393222:MGG393223 MQB393222:MQC393223 MZX393222:MZY393223 NJT393222:NJU393223 NTP393222:NTQ393223 ODL393222:ODM393223 ONH393222:ONI393223 OXD393222:OXE393223 PGZ393222:PHA393223 PQV393222:PQW393223 QAR393222:QAS393223 QKN393222:QKO393223 QUJ393222:QUK393223 REF393222:REG393223 ROB393222:ROC393223 RXX393222:RXY393223 SHT393222:SHU393223 SRP393222:SRQ393223 TBL393222:TBM393223 TLH393222:TLI393223 TVD393222:TVE393223 UEZ393222:UFA393223 UOV393222:UOW393223 UYR393222:UYS393223 VIN393222:VIO393223 VSJ393222:VSK393223 WCF393222:WCG393223 WMB393222:WMC393223 WVX393222:WVY393223 P458758:Q458759 JL458758:JM458759 TH458758:TI458759 ADD458758:ADE458759 AMZ458758:ANA458759 AWV458758:AWW458759 BGR458758:BGS458759 BQN458758:BQO458759 CAJ458758:CAK458759 CKF458758:CKG458759 CUB458758:CUC458759 DDX458758:DDY458759 DNT458758:DNU458759 DXP458758:DXQ458759 EHL458758:EHM458759 ERH458758:ERI458759 FBD458758:FBE458759 FKZ458758:FLA458759 FUV458758:FUW458759 GER458758:GES458759 GON458758:GOO458759 GYJ458758:GYK458759 HIF458758:HIG458759 HSB458758:HSC458759 IBX458758:IBY458759 ILT458758:ILU458759 IVP458758:IVQ458759 JFL458758:JFM458759 JPH458758:JPI458759 JZD458758:JZE458759 KIZ458758:KJA458759 KSV458758:KSW458759 LCR458758:LCS458759 LMN458758:LMO458759 LWJ458758:LWK458759 MGF458758:MGG458759 MQB458758:MQC458759 MZX458758:MZY458759 NJT458758:NJU458759 NTP458758:NTQ458759 ODL458758:ODM458759 ONH458758:ONI458759 OXD458758:OXE458759 PGZ458758:PHA458759 PQV458758:PQW458759 QAR458758:QAS458759 QKN458758:QKO458759 QUJ458758:QUK458759 REF458758:REG458759 ROB458758:ROC458759 RXX458758:RXY458759 SHT458758:SHU458759 SRP458758:SRQ458759 TBL458758:TBM458759 TLH458758:TLI458759 TVD458758:TVE458759 UEZ458758:UFA458759 UOV458758:UOW458759 UYR458758:UYS458759 VIN458758:VIO458759 VSJ458758:VSK458759 WCF458758:WCG458759 WMB458758:WMC458759 WVX458758:WVY458759 P524294:Q524295 JL524294:JM524295 TH524294:TI524295 ADD524294:ADE524295 AMZ524294:ANA524295 AWV524294:AWW524295 BGR524294:BGS524295 BQN524294:BQO524295 CAJ524294:CAK524295 CKF524294:CKG524295 CUB524294:CUC524295 DDX524294:DDY524295 DNT524294:DNU524295 DXP524294:DXQ524295 EHL524294:EHM524295 ERH524294:ERI524295 FBD524294:FBE524295 FKZ524294:FLA524295 FUV524294:FUW524295 GER524294:GES524295 GON524294:GOO524295 GYJ524294:GYK524295 HIF524294:HIG524295 HSB524294:HSC524295 IBX524294:IBY524295 ILT524294:ILU524295 IVP524294:IVQ524295 JFL524294:JFM524295 JPH524294:JPI524295 JZD524294:JZE524295 KIZ524294:KJA524295 KSV524294:KSW524295 LCR524294:LCS524295 LMN524294:LMO524295 LWJ524294:LWK524295 MGF524294:MGG524295 MQB524294:MQC524295 MZX524294:MZY524295 NJT524294:NJU524295 NTP524294:NTQ524295 ODL524294:ODM524295 ONH524294:ONI524295 OXD524294:OXE524295 PGZ524294:PHA524295 PQV524294:PQW524295 QAR524294:QAS524295 QKN524294:QKO524295 QUJ524294:QUK524295 REF524294:REG524295 ROB524294:ROC524295 RXX524294:RXY524295 SHT524294:SHU524295 SRP524294:SRQ524295 TBL524294:TBM524295 TLH524294:TLI524295 TVD524294:TVE524295 UEZ524294:UFA524295 UOV524294:UOW524295 UYR524294:UYS524295 VIN524294:VIO524295 VSJ524294:VSK524295 WCF524294:WCG524295 WMB524294:WMC524295 WVX524294:WVY524295 P589830:Q589831 JL589830:JM589831 TH589830:TI589831 ADD589830:ADE589831 AMZ589830:ANA589831 AWV589830:AWW589831 BGR589830:BGS589831 BQN589830:BQO589831 CAJ589830:CAK589831 CKF589830:CKG589831 CUB589830:CUC589831 DDX589830:DDY589831 DNT589830:DNU589831 DXP589830:DXQ589831 EHL589830:EHM589831 ERH589830:ERI589831 FBD589830:FBE589831 FKZ589830:FLA589831 FUV589830:FUW589831 GER589830:GES589831 GON589830:GOO589831 GYJ589830:GYK589831 HIF589830:HIG589831 HSB589830:HSC589831 IBX589830:IBY589831 ILT589830:ILU589831 IVP589830:IVQ589831 JFL589830:JFM589831 JPH589830:JPI589831 JZD589830:JZE589831 KIZ589830:KJA589831 KSV589830:KSW589831 LCR589830:LCS589831 LMN589830:LMO589831 LWJ589830:LWK589831 MGF589830:MGG589831 MQB589830:MQC589831 MZX589830:MZY589831 NJT589830:NJU589831 NTP589830:NTQ589831 ODL589830:ODM589831 ONH589830:ONI589831 OXD589830:OXE589831 PGZ589830:PHA589831 PQV589830:PQW589831 QAR589830:QAS589831 QKN589830:QKO589831 QUJ589830:QUK589831 REF589830:REG589831 ROB589830:ROC589831 RXX589830:RXY589831 SHT589830:SHU589831 SRP589830:SRQ589831 TBL589830:TBM589831 TLH589830:TLI589831 TVD589830:TVE589831 UEZ589830:UFA589831 UOV589830:UOW589831 UYR589830:UYS589831 VIN589830:VIO589831 VSJ589830:VSK589831 WCF589830:WCG589831 WMB589830:WMC589831 WVX589830:WVY589831 P655366:Q655367 JL655366:JM655367 TH655366:TI655367 ADD655366:ADE655367 AMZ655366:ANA655367 AWV655366:AWW655367 BGR655366:BGS655367 BQN655366:BQO655367 CAJ655366:CAK655367 CKF655366:CKG655367 CUB655366:CUC655367 DDX655366:DDY655367 DNT655366:DNU655367 DXP655366:DXQ655367 EHL655366:EHM655367 ERH655366:ERI655367 FBD655366:FBE655367 FKZ655366:FLA655367 FUV655366:FUW655367 GER655366:GES655367 GON655366:GOO655367 GYJ655366:GYK655367 HIF655366:HIG655367 HSB655366:HSC655367 IBX655366:IBY655367 ILT655366:ILU655367 IVP655366:IVQ655367 JFL655366:JFM655367 JPH655366:JPI655367 JZD655366:JZE655367 KIZ655366:KJA655367 KSV655366:KSW655367 LCR655366:LCS655367 LMN655366:LMO655367 LWJ655366:LWK655367 MGF655366:MGG655367 MQB655366:MQC655367 MZX655366:MZY655367 NJT655366:NJU655367 NTP655366:NTQ655367 ODL655366:ODM655367 ONH655366:ONI655367 OXD655366:OXE655367 PGZ655366:PHA655367 PQV655366:PQW655367 QAR655366:QAS655367 QKN655366:QKO655367 QUJ655366:QUK655367 REF655366:REG655367 ROB655366:ROC655367 RXX655366:RXY655367 SHT655366:SHU655367 SRP655366:SRQ655367 TBL655366:TBM655367 TLH655366:TLI655367 TVD655366:TVE655367 UEZ655366:UFA655367 UOV655366:UOW655367 UYR655366:UYS655367 VIN655366:VIO655367 VSJ655366:VSK655367 WCF655366:WCG655367 WMB655366:WMC655367 WVX655366:WVY655367 P720902:Q720903 JL720902:JM720903 TH720902:TI720903 ADD720902:ADE720903 AMZ720902:ANA720903 AWV720902:AWW720903 BGR720902:BGS720903 BQN720902:BQO720903 CAJ720902:CAK720903 CKF720902:CKG720903 CUB720902:CUC720903 DDX720902:DDY720903 DNT720902:DNU720903 DXP720902:DXQ720903 EHL720902:EHM720903 ERH720902:ERI720903 FBD720902:FBE720903 FKZ720902:FLA720903 FUV720902:FUW720903 GER720902:GES720903 GON720902:GOO720903 GYJ720902:GYK720903 HIF720902:HIG720903 HSB720902:HSC720903 IBX720902:IBY720903 ILT720902:ILU720903 IVP720902:IVQ720903 JFL720902:JFM720903 JPH720902:JPI720903 JZD720902:JZE720903 KIZ720902:KJA720903 KSV720902:KSW720903 LCR720902:LCS720903 LMN720902:LMO720903 LWJ720902:LWK720903 MGF720902:MGG720903 MQB720902:MQC720903 MZX720902:MZY720903 NJT720902:NJU720903 NTP720902:NTQ720903 ODL720902:ODM720903 ONH720902:ONI720903 OXD720902:OXE720903 PGZ720902:PHA720903 PQV720902:PQW720903 QAR720902:QAS720903 QKN720902:QKO720903 QUJ720902:QUK720903 REF720902:REG720903 ROB720902:ROC720903 RXX720902:RXY720903 SHT720902:SHU720903 SRP720902:SRQ720903 TBL720902:TBM720903 TLH720902:TLI720903 TVD720902:TVE720903 UEZ720902:UFA720903 UOV720902:UOW720903 UYR720902:UYS720903 VIN720902:VIO720903 VSJ720902:VSK720903 WCF720902:WCG720903 WMB720902:WMC720903 WVX720902:WVY720903 P786438:Q786439 JL786438:JM786439 TH786438:TI786439 ADD786438:ADE786439 AMZ786438:ANA786439 AWV786438:AWW786439 BGR786438:BGS786439 BQN786438:BQO786439 CAJ786438:CAK786439 CKF786438:CKG786439 CUB786438:CUC786439 DDX786438:DDY786439 DNT786438:DNU786439 DXP786438:DXQ786439 EHL786438:EHM786439 ERH786438:ERI786439 FBD786438:FBE786439 FKZ786438:FLA786439 FUV786438:FUW786439 GER786438:GES786439 GON786438:GOO786439 GYJ786438:GYK786439 HIF786438:HIG786439 HSB786438:HSC786439 IBX786438:IBY786439 ILT786438:ILU786439 IVP786438:IVQ786439 JFL786438:JFM786439 JPH786438:JPI786439 JZD786438:JZE786439 KIZ786438:KJA786439 KSV786438:KSW786439 LCR786438:LCS786439 LMN786438:LMO786439 LWJ786438:LWK786439 MGF786438:MGG786439 MQB786438:MQC786439 MZX786438:MZY786439 NJT786438:NJU786439 NTP786438:NTQ786439 ODL786438:ODM786439 ONH786438:ONI786439 OXD786438:OXE786439 PGZ786438:PHA786439 PQV786438:PQW786439 QAR786438:QAS786439 QKN786438:QKO786439 QUJ786438:QUK786439 REF786438:REG786439 ROB786438:ROC786439 RXX786438:RXY786439 SHT786438:SHU786439 SRP786438:SRQ786439 TBL786438:TBM786439 TLH786438:TLI786439 TVD786438:TVE786439 UEZ786438:UFA786439 UOV786438:UOW786439 UYR786438:UYS786439 VIN786438:VIO786439 VSJ786438:VSK786439 WCF786438:WCG786439 WMB786438:WMC786439 WVX786438:WVY786439 P851974:Q851975 JL851974:JM851975 TH851974:TI851975 ADD851974:ADE851975 AMZ851974:ANA851975 AWV851974:AWW851975 BGR851974:BGS851975 BQN851974:BQO851975 CAJ851974:CAK851975 CKF851974:CKG851975 CUB851974:CUC851975 DDX851974:DDY851975 DNT851974:DNU851975 DXP851974:DXQ851975 EHL851974:EHM851975 ERH851974:ERI851975 FBD851974:FBE851975 FKZ851974:FLA851975 FUV851974:FUW851975 GER851974:GES851975 GON851974:GOO851975 GYJ851974:GYK851975 HIF851974:HIG851975 HSB851974:HSC851975 IBX851974:IBY851975 ILT851974:ILU851975 IVP851974:IVQ851975 JFL851974:JFM851975 JPH851974:JPI851975 JZD851974:JZE851975 KIZ851974:KJA851975 KSV851974:KSW851975 LCR851974:LCS851975 LMN851974:LMO851975 LWJ851974:LWK851975 MGF851974:MGG851975 MQB851974:MQC851975 MZX851974:MZY851975 NJT851974:NJU851975 NTP851974:NTQ851975 ODL851974:ODM851975 ONH851974:ONI851975 OXD851974:OXE851975 PGZ851974:PHA851975 PQV851974:PQW851975 QAR851974:QAS851975 QKN851974:QKO851975 QUJ851974:QUK851975 REF851974:REG851975 ROB851974:ROC851975 RXX851974:RXY851975 SHT851974:SHU851975 SRP851974:SRQ851975 TBL851974:TBM851975 TLH851974:TLI851975 TVD851974:TVE851975 UEZ851974:UFA851975 UOV851974:UOW851975 UYR851974:UYS851975 VIN851974:VIO851975 VSJ851974:VSK851975 WCF851974:WCG851975 WMB851974:WMC851975 WVX851974:WVY851975 P917510:Q917511 JL917510:JM917511 TH917510:TI917511 ADD917510:ADE917511 AMZ917510:ANA917511 AWV917510:AWW917511 BGR917510:BGS917511 BQN917510:BQO917511 CAJ917510:CAK917511 CKF917510:CKG917511 CUB917510:CUC917511 DDX917510:DDY917511 DNT917510:DNU917511 DXP917510:DXQ917511 EHL917510:EHM917511 ERH917510:ERI917511 FBD917510:FBE917511 FKZ917510:FLA917511 FUV917510:FUW917511 GER917510:GES917511 GON917510:GOO917511 GYJ917510:GYK917511 HIF917510:HIG917511 HSB917510:HSC917511 IBX917510:IBY917511 ILT917510:ILU917511 IVP917510:IVQ917511 JFL917510:JFM917511 JPH917510:JPI917511 JZD917510:JZE917511 KIZ917510:KJA917511 KSV917510:KSW917511 LCR917510:LCS917511 LMN917510:LMO917511 LWJ917510:LWK917511 MGF917510:MGG917511 MQB917510:MQC917511 MZX917510:MZY917511 NJT917510:NJU917511 NTP917510:NTQ917511 ODL917510:ODM917511 ONH917510:ONI917511 OXD917510:OXE917511 PGZ917510:PHA917511 PQV917510:PQW917511 QAR917510:QAS917511 QKN917510:QKO917511 QUJ917510:QUK917511 REF917510:REG917511 ROB917510:ROC917511 RXX917510:RXY917511 SHT917510:SHU917511 SRP917510:SRQ917511 TBL917510:TBM917511 TLH917510:TLI917511 TVD917510:TVE917511 UEZ917510:UFA917511 UOV917510:UOW917511 UYR917510:UYS917511 VIN917510:VIO917511 VSJ917510:VSK917511 WCF917510:WCG917511 WMB917510:WMC917511 WVX917510:WVY917511 P983046:Q983047 JL983046:JM983047 TH983046:TI983047 ADD983046:ADE983047 AMZ983046:ANA983047 AWV983046:AWW983047 BGR983046:BGS983047 BQN983046:BQO983047 CAJ983046:CAK983047 CKF983046:CKG983047 CUB983046:CUC983047 DDX983046:DDY983047 DNT983046:DNU983047 DXP983046:DXQ983047 EHL983046:EHM983047 ERH983046:ERI983047 FBD983046:FBE983047 FKZ983046:FLA983047 FUV983046:FUW983047 GER983046:GES983047 GON983046:GOO983047 GYJ983046:GYK983047 HIF983046:HIG983047 HSB983046:HSC983047 IBX983046:IBY983047 ILT983046:ILU983047 IVP983046:IVQ983047 JFL983046:JFM983047 JPH983046:JPI983047 JZD983046:JZE983047 KIZ983046:KJA983047 KSV983046:KSW983047 LCR983046:LCS983047 LMN983046:LMO983047 LWJ983046:LWK983047 MGF983046:MGG983047 MQB983046:MQC983047 MZX983046:MZY983047 NJT983046:NJU983047 NTP983046:NTQ983047 ODL983046:ODM983047 ONH983046:ONI983047 OXD983046:OXE983047 PGZ983046:PHA983047 PQV983046:PQW983047 QAR983046:QAS983047 QKN983046:QKO983047 QUJ983046:QUK983047 REF983046:REG983047 ROB983046:ROC983047 RXX983046:RXY983047 SHT983046:SHU983047 SRP983046:SRQ983047 TBL983046:TBM983047 TLH983046:TLI983047 TVD983046:TVE983047 UEZ983046:UFA983047 UOV983046:UOW983047 UYR983046:UYS983047 VIN983046:VIO983047 VSJ983046:VSK983047 WCF983046:WCG983047 WMB983046:WMC983047 WVX983046:WVY983047"/>
    <dataValidation type="custom" allowBlank="1" showInputMessage="1" showErrorMessage="1" promptTitle="ご確認ください" prompt="「無利子分」の入力は、借入金算出内訳で無利子分の借入金を算出した場合に限ります。" sqref="P10:Q10 JL10:JM10 TH10:TI10 ADD10:ADE10 AMZ10:ANA10 AWV10:AWW10 BGR10:BGS10 BQN10:BQO10 CAJ10:CAK10 CKF10:CKG10 CUB10:CUC10 DDX10:DDY10 DNT10:DNU10 DXP10:DXQ10 EHL10:EHM10 ERH10:ERI10 FBD10:FBE10 FKZ10:FLA10 FUV10:FUW10 GER10:GES10 GON10:GOO10 GYJ10:GYK10 HIF10:HIG10 HSB10:HSC10 IBX10:IBY10 ILT10:ILU10 IVP10:IVQ10 JFL10:JFM10 JPH10:JPI10 JZD10:JZE10 KIZ10:KJA10 KSV10:KSW10 LCR10:LCS10 LMN10:LMO10 LWJ10:LWK10 MGF10:MGG10 MQB10:MQC10 MZX10:MZY10 NJT10:NJU10 NTP10:NTQ10 ODL10:ODM10 ONH10:ONI10 OXD10:OXE10 PGZ10:PHA10 PQV10:PQW10 QAR10:QAS10 QKN10:QKO10 QUJ10:QUK10 REF10:REG10 ROB10:ROC10 RXX10:RXY10 SHT10:SHU10 SRP10:SRQ10 TBL10:TBM10 TLH10:TLI10 TVD10:TVE10 UEZ10:UFA10 UOV10:UOW10 UYR10:UYS10 VIN10:VIO10 VSJ10:VSK10 WCF10:WCG10 WMB10:WMC10 WVX10:WVY10 P65546:Q65546 JL65546:JM65546 TH65546:TI65546 ADD65546:ADE65546 AMZ65546:ANA65546 AWV65546:AWW65546 BGR65546:BGS65546 BQN65546:BQO65546 CAJ65546:CAK65546 CKF65546:CKG65546 CUB65546:CUC65546 DDX65546:DDY65546 DNT65546:DNU65546 DXP65546:DXQ65546 EHL65546:EHM65546 ERH65546:ERI65546 FBD65546:FBE65546 FKZ65546:FLA65546 FUV65546:FUW65546 GER65546:GES65546 GON65546:GOO65546 GYJ65546:GYK65546 HIF65546:HIG65546 HSB65546:HSC65546 IBX65546:IBY65546 ILT65546:ILU65546 IVP65546:IVQ65546 JFL65546:JFM65546 JPH65546:JPI65546 JZD65546:JZE65546 KIZ65546:KJA65546 KSV65546:KSW65546 LCR65546:LCS65546 LMN65546:LMO65546 LWJ65546:LWK65546 MGF65546:MGG65546 MQB65546:MQC65546 MZX65546:MZY65546 NJT65546:NJU65546 NTP65546:NTQ65546 ODL65546:ODM65546 ONH65546:ONI65546 OXD65546:OXE65546 PGZ65546:PHA65546 PQV65546:PQW65546 QAR65546:QAS65546 QKN65546:QKO65546 QUJ65546:QUK65546 REF65546:REG65546 ROB65546:ROC65546 RXX65546:RXY65546 SHT65546:SHU65546 SRP65546:SRQ65546 TBL65546:TBM65546 TLH65546:TLI65546 TVD65546:TVE65546 UEZ65546:UFA65546 UOV65546:UOW65546 UYR65546:UYS65546 VIN65546:VIO65546 VSJ65546:VSK65546 WCF65546:WCG65546 WMB65546:WMC65546 WVX65546:WVY65546 P131082:Q131082 JL131082:JM131082 TH131082:TI131082 ADD131082:ADE131082 AMZ131082:ANA131082 AWV131082:AWW131082 BGR131082:BGS131082 BQN131082:BQO131082 CAJ131082:CAK131082 CKF131082:CKG131082 CUB131082:CUC131082 DDX131082:DDY131082 DNT131082:DNU131082 DXP131082:DXQ131082 EHL131082:EHM131082 ERH131082:ERI131082 FBD131082:FBE131082 FKZ131082:FLA131082 FUV131082:FUW131082 GER131082:GES131082 GON131082:GOO131082 GYJ131082:GYK131082 HIF131082:HIG131082 HSB131082:HSC131082 IBX131082:IBY131082 ILT131082:ILU131082 IVP131082:IVQ131082 JFL131082:JFM131082 JPH131082:JPI131082 JZD131082:JZE131082 KIZ131082:KJA131082 KSV131082:KSW131082 LCR131082:LCS131082 LMN131082:LMO131082 LWJ131082:LWK131082 MGF131082:MGG131082 MQB131082:MQC131082 MZX131082:MZY131082 NJT131082:NJU131082 NTP131082:NTQ131082 ODL131082:ODM131082 ONH131082:ONI131082 OXD131082:OXE131082 PGZ131082:PHA131082 PQV131082:PQW131082 QAR131082:QAS131082 QKN131082:QKO131082 QUJ131082:QUK131082 REF131082:REG131082 ROB131082:ROC131082 RXX131082:RXY131082 SHT131082:SHU131082 SRP131082:SRQ131082 TBL131082:TBM131082 TLH131082:TLI131082 TVD131082:TVE131082 UEZ131082:UFA131082 UOV131082:UOW131082 UYR131082:UYS131082 VIN131082:VIO131082 VSJ131082:VSK131082 WCF131082:WCG131082 WMB131082:WMC131082 WVX131082:WVY131082 P196618:Q196618 JL196618:JM196618 TH196618:TI196618 ADD196618:ADE196618 AMZ196618:ANA196618 AWV196618:AWW196618 BGR196618:BGS196618 BQN196618:BQO196618 CAJ196618:CAK196618 CKF196618:CKG196618 CUB196618:CUC196618 DDX196618:DDY196618 DNT196618:DNU196618 DXP196618:DXQ196618 EHL196618:EHM196618 ERH196618:ERI196618 FBD196618:FBE196618 FKZ196618:FLA196618 FUV196618:FUW196618 GER196618:GES196618 GON196618:GOO196618 GYJ196618:GYK196618 HIF196618:HIG196618 HSB196618:HSC196618 IBX196618:IBY196618 ILT196618:ILU196618 IVP196618:IVQ196618 JFL196618:JFM196618 JPH196618:JPI196618 JZD196618:JZE196618 KIZ196618:KJA196618 KSV196618:KSW196618 LCR196618:LCS196618 LMN196618:LMO196618 LWJ196618:LWK196618 MGF196618:MGG196618 MQB196618:MQC196618 MZX196618:MZY196618 NJT196618:NJU196618 NTP196618:NTQ196618 ODL196618:ODM196618 ONH196618:ONI196618 OXD196618:OXE196618 PGZ196618:PHA196618 PQV196618:PQW196618 QAR196618:QAS196618 QKN196618:QKO196618 QUJ196618:QUK196618 REF196618:REG196618 ROB196618:ROC196618 RXX196618:RXY196618 SHT196618:SHU196618 SRP196618:SRQ196618 TBL196618:TBM196618 TLH196618:TLI196618 TVD196618:TVE196618 UEZ196618:UFA196618 UOV196618:UOW196618 UYR196618:UYS196618 VIN196618:VIO196618 VSJ196618:VSK196618 WCF196618:WCG196618 WMB196618:WMC196618 WVX196618:WVY196618 P262154:Q262154 JL262154:JM262154 TH262154:TI262154 ADD262154:ADE262154 AMZ262154:ANA262154 AWV262154:AWW262154 BGR262154:BGS262154 BQN262154:BQO262154 CAJ262154:CAK262154 CKF262154:CKG262154 CUB262154:CUC262154 DDX262154:DDY262154 DNT262154:DNU262154 DXP262154:DXQ262154 EHL262154:EHM262154 ERH262154:ERI262154 FBD262154:FBE262154 FKZ262154:FLA262154 FUV262154:FUW262154 GER262154:GES262154 GON262154:GOO262154 GYJ262154:GYK262154 HIF262154:HIG262154 HSB262154:HSC262154 IBX262154:IBY262154 ILT262154:ILU262154 IVP262154:IVQ262154 JFL262154:JFM262154 JPH262154:JPI262154 JZD262154:JZE262154 KIZ262154:KJA262154 KSV262154:KSW262154 LCR262154:LCS262154 LMN262154:LMO262154 LWJ262154:LWK262154 MGF262154:MGG262154 MQB262154:MQC262154 MZX262154:MZY262154 NJT262154:NJU262154 NTP262154:NTQ262154 ODL262154:ODM262154 ONH262154:ONI262154 OXD262154:OXE262154 PGZ262154:PHA262154 PQV262154:PQW262154 QAR262154:QAS262154 QKN262154:QKO262154 QUJ262154:QUK262154 REF262154:REG262154 ROB262154:ROC262154 RXX262154:RXY262154 SHT262154:SHU262154 SRP262154:SRQ262154 TBL262154:TBM262154 TLH262154:TLI262154 TVD262154:TVE262154 UEZ262154:UFA262154 UOV262154:UOW262154 UYR262154:UYS262154 VIN262154:VIO262154 VSJ262154:VSK262154 WCF262154:WCG262154 WMB262154:WMC262154 WVX262154:WVY262154 P327690:Q327690 JL327690:JM327690 TH327690:TI327690 ADD327690:ADE327690 AMZ327690:ANA327690 AWV327690:AWW327690 BGR327690:BGS327690 BQN327690:BQO327690 CAJ327690:CAK327690 CKF327690:CKG327690 CUB327690:CUC327690 DDX327690:DDY327690 DNT327690:DNU327690 DXP327690:DXQ327690 EHL327690:EHM327690 ERH327690:ERI327690 FBD327690:FBE327690 FKZ327690:FLA327690 FUV327690:FUW327690 GER327690:GES327690 GON327690:GOO327690 GYJ327690:GYK327690 HIF327690:HIG327690 HSB327690:HSC327690 IBX327690:IBY327690 ILT327690:ILU327690 IVP327690:IVQ327690 JFL327690:JFM327690 JPH327690:JPI327690 JZD327690:JZE327690 KIZ327690:KJA327690 KSV327690:KSW327690 LCR327690:LCS327690 LMN327690:LMO327690 LWJ327690:LWK327690 MGF327690:MGG327690 MQB327690:MQC327690 MZX327690:MZY327690 NJT327690:NJU327690 NTP327690:NTQ327690 ODL327690:ODM327690 ONH327690:ONI327690 OXD327690:OXE327690 PGZ327690:PHA327690 PQV327690:PQW327690 QAR327690:QAS327690 QKN327690:QKO327690 QUJ327690:QUK327690 REF327690:REG327690 ROB327690:ROC327690 RXX327690:RXY327690 SHT327690:SHU327690 SRP327690:SRQ327690 TBL327690:TBM327690 TLH327690:TLI327690 TVD327690:TVE327690 UEZ327690:UFA327690 UOV327690:UOW327690 UYR327690:UYS327690 VIN327690:VIO327690 VSJ327690:VSK327690 WCF327690:WCG327690 WMB327690:WMC327690 WVX327690:WVY327690 P393226:Q393226 JL393226:JM393226 TH393226:TI393226 ADD393226:ADE393226 AMZ393226:ANA393226 AWV393226:AWW393226 BGR393226:BGS393226 BQN393226:BQO393226 CAJ393226:CAK393226 CKF393226:CKG393226 CUB393226:CUC393226 DDX393226:DDY393226 DNT393226:DNU393226 DXP393226:DXQ393226 EHL393226:EHM393226 ERH393226:ERI393226 FBD393226:FBE393226 FKZ393226:FLA393226 FUV393226:FUW393226 GER393226:GES393226 GON393226:GOO393226 GYJ393226:GYK393226 HIF393226:HIG393226 HSB393226:HSC393226 IBX393226:IBY393226 ILT393226:ILU393226 IVP393226:IVQ393226 JFL393226:JFM393226 JPH393226:JPI393226 JZD393226:JZE393226 KIZ393226:KJA393226 KSV393226:KSW393226 LCR393226:LCS393226 LMN393226:LMO393226 LWJ393226:LWK393226 MGF393226:MGG393226 MQB393226:MQC393226 MZX393226:MZY393226 NJT393226:NJU393226 NTP393226:NTQ393226 ODL393226:ODM393226 ONH393226:ONI393226 OXD393226:OXE393226 PGZ393226:PHA393226 PQV393226:PQW393226 QAR393226:QAS393226 QKN393226:QKO393226 QUJ393226:QUK393226 REF393226:REG393226 ROB393226:ROC393226 RXX393226:RXY393226 SHT393226:SHU393226 SRP393226:SRQ393226 TBL393226:TBM393226 TLH393226:TLI393226 TVD393226:TVE393226 UEZ393226:UFA393226 UOV393226:UOW393226 UYR393226:UYS393226 VIN393226:VIO393226 VSJ393226:VSK393226 WCF393226:WCG393226 WMB393226:WMC393226 WVX393226:WVY393226 P458762:Q458762 JL458762:JM458762 TH458762:TI458762 ADD458762:ADE458762 AMZ458762:ANA458762 AWV458762:AWW458762 BGR458762:BGS458762 BQN458762:BQO458762 CAJ458762:CAK458762 CKF458762:CKG458762 CUB458762:CUC458762 DDX458762:DDY458762 DNT458762:DNU458762 DXP458762:DXQ458762 EHL458762:EHM458762 ERH458762:ERI458762 FBD458762:FBE458762 FKZ458762:FLA458762 FUV458762:FUW458762 GER458762:GES458762 GON458762:GOO458762 GYJ458762:GYK458762 HIF458762:HIG458762 HSB458762:HSC458762 IBX458762:IBY458762 ILT458762:ILU458762 IVP458762:IVQ458762 JFL458762:JFM458762 JPH458762:JPI458762 JZD458762:JZE458762 KIZ458762:KJA458762 KSV458762:KSW458762 LCR458762:LCS458762 LMN458762:LMO458762 LWJ458762:LWK458762 MGF458762:MGG458762 MQB458762:MQC458762 MZX458762:MZY458762 NJT458762:NJU458762 NTP458762:NTQ458762 ODL458762:ODM458762 ONH458762:ONI458762 OXD458762:OXE458762 PGZ458762:PHA458762 PQV458762:PQW458762 QAR458762:QAS458762 QKN458762:QKO458762 QUJ458762:QUK458762 REF458762:REG458762 ROB458762:ROC458762 RXX458762:RXY458762 SHT458762:SHU458762 SRP458762:SRQ458762 TBL458762:TBM458762 TLH458762:TLI458762 TVD458762:TVE458762 UEZ458762:UFA458762 UOV458762:UOW458762 UYR458762:UYS458762 VIN458762:VIO458762 VSJ458762:VSK458762 WCF458762:WCG458762 WMB458762:WMC458762 WVX458762:WVY458762 P524298:Q524298 JL524298:JM524298 TH524298:TI524298 ADD524298:ADE524298 AMZ524298:ANA524298 AWV524298:AWW524298 BGR524298:BGS524298 BQN524298:BQO524298 CAJ524298:CAK524298 CKF524298:CKG524298 CUB524298:CUC524298 DDX524298:DDY524298 DNT524298:DNU524298 DXP524298:DXQ524298 EHL524298:EHM524298 ERH524298:ERI524298 FBD524298:FBE524298 FKZ524298:FLA524298 FUV524298:FUW524298 GER524298:GES524298 GON524298:GOO524298 GYJ524298:GYK524298 HIF524298:HIG524298 HSB524298:HSC524298 IBX524298:IBY524298 ILT524298:ILU524298 IVP524298:IVQ524298 JFL524298:JFM524298 JPH524298:JPI524298 JZD524298:JZE524298 KIZ524298:KJA524298 KSV524298:KSW524298 LCR524298:LCS524298 LMN524298:LMO524298 LWJ524298:LWK524298 MGF524298:MGG524298 MQB524298:MQC524298 MZX524298:MZY524298 NJT524298:NJU524298 NTP524298:NTQ524298 ODL524298:ODM524298 ONH524298:ONI524298 OXD524298:OXE524298 PGZ524298:PHA524298 PQV524298:PQW524298 QAR524298:QAS524298 QKN524298:QKO524298 QUJ524298:QUK524298 REF524298:REG524298 ROB524298:ROC524298 RXX524298:RXY524298 SHT524298:SHU524298 SRP524298:SRQ524298 TBL524298:TBM524298 TLH524298:TLI524298 TVD524298:TVE524298 UEZ524298:UFA524298 UOV524298:UOW524298 UYR524298:UYS524298 VIN524298:VIO524298 VSJ524298:VSK524298 WCF524298:WCG524298 WMB524298:WMC524298 WVX524298:WVY524298 P589834:Q589834 JL589834:JM589834 TH589834:TI589834 ADD589834:ADE589834 AMZ589834:ANA589834 AWV589834:AWW589834 BGR589834:BGS589834 BQN589834:BQO589834 CAJ589834:CAK589834 CKF589834:CKG589834 CUB589834:CUC589834 DDX589834:DDY589834 DNT589834:DNU589834 DXP589834:DXQ589834 EHL589834:EHM589834 ERH589834:ERI589834 FBD589834:FBE589834 FKZ589834:FLA589834 FUV589834:FUW589834 GER589834:GES589834 GON589834:GOO589834 GYJ589834:GYK589834 HIF589834:HIG589834 HSB589834:HSC589834 IBX589834:IBY589834 ILT589834:ILU589834 IVP589834:IVQ589834 JFL589834:JFM589834 JPH589834:JPI589834 JZD589834:JZE589834 KIZ589834:KJA589834 KSV589834:KSW589834 LCR589834:LCS589834 LMN589834:LMO589834 LWJ589834:LWK589834 MGF589834:MGG589834 MQB589834:MQC589834 MZX589834:MZY589834 NJT589834:NJU589834 NTP589834:NTQ589834 ODL589834:ODM589834 ONH589834:ONI589834 OXD589834:OXE589834 PGZ589834:PHA589834 PQV589834:PQW589834 QAR589834:QAS589834 QKN589834:QKO589834 QUJ589834:QUK589834 REF589834:REG589834 ROB589834:ROC589834 RXX589834:RXY589834 SHT589834:SHU589834 SRP589834:SRQ589834 TBL589834:TBM589834 TLH589834:TLI589834 TVD589834:TVE589834 UEZ589834:UFA589834 UOV589834:UOW589834 UYR589834:UYS589834 VIN589834:VIO589834 VSJ589834:VSK589834 WCF589834:WCG589834 WMB589834:WMC589834 WVX589834:WVY589834 P655370:Q655370 JL655370:JM655370 TH655370:TI655370 ADD655370:ADE655370 AMZ655370:ANA655370 AWV655370:AWW655370 BGR655370:BGS655370 BQN655370:BQO655370 CAJ655370:CAK655370 CKF655370:CKG655370 CUB655370:CUC655370 DDX655370:DDY655370 DNT655370:DNU655370 DXP655370:DXQ655370 EHL655370:EHM655370 ERH655370:ERI655370 FBD655370:FBE655370 FKZ655370:FLA655370 FUV655370:FUW655370 GER655370:GES655370 GON655370:GOO655370 GYJ655370:GYK655370 HIF655370:HIG655370 HSB655370:HSC655370 IBX655370:IBY655370 ILT655370:ILU655370 IVP655370:IVQ655370 JFL655370:JFM655370 JPH655370:JPI655370 JZD655370:JZE655370 KIZ655370:KJA655370 KSV655370:KSW655370 LCR655370:LCS655370 LMN655370:LMO655370 LWJ655370:LWK655370 MGF655370:MGG655370 MQB655370:MQC655370 MZX655370:MZY655370 NJT655370:NJU655370 NTP655370:NTQ655370 ODL655370:ODM655370 ONH655370:ONI655370 OXD655370:OXE655370 PGZ655370:PHA655370 PQV655370:PQW655370 QAR655370:QAS655370 QKN655370:QKO655370 QUJ655370:QUK655370 REF655370:REG655370 ROB655370:ROC655370 RXX655370:RXY655370 SHT655370:SHU655370 SRP655370:SRQ655370 TBL655370:TBM655370 TLH655370:TLI655370 TVD655370:TVE655370 UEZ655370:UFA655370 UOV655370:UOW655370 UYR655370:UYS655370 VIN655370:VIO655370 VSJ655370:VSK655370 WCF655370:WCG655370 WMB655370:WMC655370 WVX655370:WVY655370 P720906:Q720906 JL720906:JM720906 TH720906:TI720906 ADD720906:ADE720906 AMZ720906:ANA720906 AWV720906:AWW720906 BGR720906:BGS720906 BQN720906:BQO720906 CAJ720906:CAK720906 CKF720906:CKG720906 CUB720906:CUC720906 DDX720906:DDY720906 DNT720906:DNU720906 DXP720906:DXQ720906 EHL720906:EHM720906 ERH720906:ERI720906 FBD720906:FBE720906 FKZ720906:FLA720906 FUV720906:FUW720906 GER720906:GES720906 GON720906:GOO720906 GYJ720906:GYK720906 HIF720906:HIG720906 HSB720906:HSC720906 IBX720906:IBY720906 ILT720906:ILU720906 IVP720906:IVQ720906 JFL720906:JFM720906 JPH720906:JPI720906 JZD720906:JZE720906 KIZ720906:KJA720906 KSV720906:KSW720906 LCR720906:LCS720906 LMN720906:LMO720906 LWJ720906:LWK720906 MGF720906:MGG720906 MQB720906:MQC720906 MZX720906:MZY720906 NJT720906:NJU720906 NTP720906:NTQ720906 ODL720906:ODM720906 ONH720906:ONI720906 OXD720906:OXE720906 PGZ720906:PHA720906 PQV720906:PQW720906 QAR720906:QAS720906 QKN720906:QKO720906 QUJ720906:QUK720906 REF720906:REG720906 ROB720906:ROC720906 RXX720906:RXY720906 SHT720906:SHU720906 SRP720906:SRQ720906 TBL720906:TBM720906 TLH720906:TLI720906 TVD720906:TVE720906 UEZ720906:UFA720906 UOV720906:UOW720906 UYR720906:UYS720906 VIN720906:VIO720906 VSJ720906:VSK720906 WCF720906:WCG720906 WMB720906:WMC720906 WVX720906:WVY720906 P786442:Q786442 JL786442:JM786442 TH786442:TI786442 ADD786442:ADE786442 AMZ786442:ANA786442 AWV786442:AWW786442 BGR786442:BGS786442 BQN786442:BQO786442 CAJ786442:CAK786442 CKF786442:CKG786442 CUB786442:CUC786442 DDX786442:DDY786442 DNT786442:DNU786442 DXP786442:DXQ786442 EHL786442:EHM786442 ERH786442:ERI786442 FBD786442:FBE786442 FKZ786442:FLA786442 FUV786442:FUW786442 GER786442:GES786442 GON786442:GOO786442 GYJ786442:GYK786442 HIF786442:HIG786442 HSB786442:HSC786442 IBX786442:IBY786442 ILT786442:ILU786442 IVP786442:IVQ786442 JFL786442:JFM786442 JPH786442:JPI786442 JZD786442:JZE786442 KIZ786442:KJA786442 KSV786442:KSW786442 LCR786442:LCS786442 LMN786442:LMO786442 LWJ786442:LWK786442 MGF786442:MGG786442 MQB786442:MQC786442 MZX786442:MZY786442 NJT786442:NJU786442 NTP786442:NTQ786442 ODL786442:ODM786442 ONH786442:ONI786442 OXD786442:OXE786442 PGZ786442:PHA786442 PQV786442:PQW786442 QAR786442:QAS786442 QKN786442:QKO786442 QUJ786442:QUK786442 REF786442:REG786442 ROB786442:ROC786442 RXX786442:RXY786442 SHT786442:SHU786442 SRP786442:SRQ786442 TBL786442:TBM786442 TLH786442:TLI786442 TVD786442:TVE786442 UEZ786442:UFA786442 UOV786442:UOW786442 UYR786442:UYS786442 VIN786442:VIO786442 VSJ786442:VSK786442 WCF786442:WCG786442 WMB786442:WMC786442 WVX786442:WVY786442 P851978:Q851978 JL851978:JM851978 TH851978:TI851978 ADD851978:ADE851978 AMZ851978:ANA851978 AWV851978:AWW851978 BGR851978:BGS851978 BQN851978:BQO851978 CAJ851978:CAK851978 CKF851978:CKG851978 CUB851978:CUC851978 DDX851978:DDY851978 DNT851978:DNU851978 DXP851978:DXQ851978 EHL851978:EHM851978 ERH851978:ERI851978 FBD851978:FBE851978 FKZ851978:FLA851978 FUV851978:FUW851978 GER851978:GES851978 GON851978:GOO851978 GYJ851978:GYK851978 HIF851978:HIG851978 HSB851978:HSC851978 IBX851978:IBY851978 ILT851978:ILU851978 IVP851978:IVQ851978 JFL851978:JFM851978 JPH851978:JPI851978 JZD851978:JZE851978 KIZ851978:KJA851978 KSV851978:KSW851978 LCR851978:LCS851978 LMN851978:LMO851978 LWJ851978:LWK851978 MGF851978:MGG851978 MQB851978:MQC851978 MZX851978:MZY851978 NJT851978:NJU851978 NTP851978:NTQ851978 ODL851978:ODM851978 ONH851978:ONI851978 OXD851978:OXE851978 PGZ851978:PHA851978 PQV851978:PQW851978 QAR851978:QAS851978 QKN851978:QKO851978 QUJ851978:QUK851978 REF851978:REG851978 ROB851978:ROC851978 RXX851978:RXY851978 SHT851978:SHU851978 SRP851978:SRQ851978 TBL851978:TBM851978 TLH851978:TLI851978 TVD851978:TVE851978 UEZ851978:UFA851978 UOV851978:UOW851978 UYR851978:UYS851978 VIN851978:VIO851978 VSJ851978:VSK851978 WCF851978:WCG851978 WMB851978:WMC851978 WVX851978:WVY851978 P917514:Q917514 JL917514:JM917514 TH917514:TI917514 ADD917514:ADE917514 AMZ917514:ANA917514 AWV917514:AWW917514 BGR917514:BGS917514 BQN917514:BQO917514 CAJ917514:CAK917514 CKF917514:CKG917514 CUB917514:CUC917514 DDX917514:DDY917514 DNT917514:DNU917514 DXP917514:DXQ917514 EHL917514:EHM917514 ERH917514:ERI917514 FBD917514:FBE917514 FKZ917514:FLA917514 FUV917514:FUW917514 GER917514:GES917514 GON917514:GOO917514 GYJ917514:GYK917514 HIF917514:HIG917514 HSB917514:HSC917514 IBX917514:IBY917514 ILT917514:ILU917514 IVP917514:IVQ917514 JFL917514:JFM917514 JPH917514:JPI917514 JZD917514:JZE917514 KIZ917514:KJA917514 KSV917514:KSW917514 LCR917514:LCS917514 LMN917514:LMO917514 LWJ917514:LWK917514 MGF917514:MGG917514 MQB917514:MQC917514 MZX917514:MZY917514 NJT917514:NJU917514 NTP917514:NTQ917514 ODL917514:ODM917514 ONH917514:ONI917514 OXD917514:OXE917514 PGZ917514:PHA917514 PQV917514:PQW917514 QAR917514:QAS917514 QKN917514:QKO917514 QUJ917514:QUK917514 REF917514:REG917514 ROB917514:ROC917514 RXX917514:RXY917514 SHT917514:SHU917514 SRP917514:SRQ917514 TBL917514:TBM917514 TLH917514:TLI917514 TVD917514:TVE917514 UEZ917514:UFA917514 UOV917514:UOW917514 UYR917514:UYS917514 VIN917514:VIO917514 VSJ917514:VSK917514 WCF917514:WCG917514 WMB917514:WMC917514 WVX917514:WVY917514 P983050:Q983050 JL983050:JM983050 TH983050:TI983050 ADD983050:ADE983050 AMZ983050:ANA983050 AWV983050:AWW983050 BGR983050:BGS983050 BQN983050:BQO983050 CAJ983050:CAK983050 CKF983050:CKG983050 CUB983050:CUC983050 DDX983050:DDY983050 DNT983050:DNU983050 DXP983050:DXQ983050 EHL983050:EHM983050 ERH983050:ERI983050 FBD983050:FBE983050 FKZ983050:FLA983050 FUV983050:FUW983050 GER983050:GES983050 GON983050:GOO983050 GYJ983050:GYK983050 HIF983050:HIG983050 HSB983050:HSC983050 IBX983050:IBY983050 ILT983050:ILU983050 IVP983050:IVQ983050 JFL983050:JFM983050 JPH983050:JPI983050 JZD983050:JZE983050 KIZ983050:KJA983050 KSV983050:KSW983050 LCR983050:LCS983050 LMN983050:LMO983050 LWJ983050:LWK983050 MGF983050:MGG983050 MQB983050:MQC983050 MZX983050:MZY983050 NJT983050:NJU983050 NTP983050:NTQ983050 ODL983050:ODM983050 ONH983050:ONI983050 OXD983050:OXE983050 PGZ983050:PHA983050 PQV983050:PQW983050 QAR983050:QAS983050 QKN983050:QKO983050 QUJ983050:QUK983050 REF983050:REG983050 ROB983050:ROC983050 RXX983050:RXY983050 SHT983050:SHU983050 SRP983050:SRQ983050 TBL983050:TBM983050 TLH983050:TLI983050 TVD983050:TVE983050 UEZ983050:UFA983050 UOV983050:UOW983050 UYR983050:UYS983050 VIN983050:VIO983050 VSJ983050:VSK983050 WCF983050:WCG983050 WMB983050:WMC983050 WVX983050:WVY983050">
      <formula1>P10&lt;=P8</formula1>
    </dataValidation>
  </dataValidations>
  <printOptions horizontalCentered="1"/>
  <pageMargins left="0.31496062992125984" right="0.19685039370078741" top="0.78740157480314965" bottom="0.59055118110236227" header="0.51181102362204722" footer="0.51181102362204722"/>
  <pageSetup paperSize="9" scale="9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37"/>
  <sheetViews>
    <sheetView showGridLines="0" view="pageBreakPreview" topLeftCell="B19" zoomScale="90" zoomScaleNormal="100" zoomScaleSheetLayoutView="90" workbookViewId="0">
      <selection activeCell="B3" sqref="B3:O3"/>
    </sheetView>
  </sheetViews>
  <sheetFormatPr defaultRowHeight="13.5"/>
  <cols>
    <col min="1" max="1" width="0.875" style="2" hidden="1" customWidth="1"/>
    <col min="2" max="2" width="3.25" style="2" customWidth="1"/>
    <col min="3" max="3" width="10.75" style="2" customWidth="1"/>
    <col min="4" max="5" width="12.5" style="2" customWidth="1"/>
    <col min="6" max="6" width="12.5" style="2" hidden="1" customWidth="1"/>
    <col min="7" max="9" width="12.5" style="2" customWidth="1"/>
    <col min="10" max="15" width="12.75" style="2" customWidth="1"/>
    <col min="16" max="16" width="0.875" style="2" customWidth="1"/>
    <col min="17" max="16384" width="9" style="2"/>
  </cols>
  <sheetData>
    <row r="1" spans="2:15" ht="21">
      <c r="C1" s="1" t="s">
        <v>358</v>
      </c>
    </row>
    <row r="3" spans="2:15" ht="20.25" customHeight="1">
      <c r="B3" s="1219" t="s">
        <v>26</v>
      </c>
      <c r="C3" s="1219"/>
      <c r="D3" s="1219"/>
      <c r="E3" s="1219"/>
      <c r="F3" s="1219"/>
      <c r="G3" s="1219"/>
      <c r="H3" s="1219"/>
      <c r="I3" s="1219"/>
      <c r="J3" s="1219"/>
      <c r="K3" s="1219"/>
      <c r="L3" s="1219"/>
      <c r="M3" s="1219"/>
      <c r="N3" s="1219"/>
      <c r="O3" s="1219"/>
    </row>
    <row r="4" spans="2:15" ht="20.25" customHeight="1">
      <c r="B4" s="220"/>
      <c r="C4" s="220"/>
      <c r="D4" s="220"/>
      <c r="E4" s="220"/>
      <c r="F4" s="220"/>
      <c r="G4" s="220"/>
      <c r="H4" s="220"/>
      <c r="I4" s="220"/>
      <c r="J4" s="220"/>
      <c r="K4" s="220"/>
      <c r="L4" s="220"/>
      <c r="M4" s="220"/>
      <c r="N4" s="220"/>
      <c r="O4" s="220"/>
    </row>
    <row r="5" spans="2:15" ht="20.25" customHeight="1">
      <c r="B5" s="220"/>
      <c r="C5" s="220"/>
      <c r="D5" s="220"/>
      <c r="E5" s="220"/>
      <c r="F5" s="220"/>
      <c r="G5" s="220"/>
      <c r="H5" s="220"/>
      <c r="I5" s="220"/>
      <c r="J5" s="220"/>
      <c r="K5" s="220"/>
      <c r="L5" s="220"/>
      <c r="M5" s="220"/>
      <c r="N5" s="220"/>
      <c r="O5" s="220"/>
    </row>
    <row r="7" spans="2:15" ht="15.95" customHeight="1" thickBot="1">
      <c r="B7" s="1220" t="s">
        <v>27</v>
      </c>
      <c r="C7" s="1221"/>
      <c r="D7" s="325"/>
      <c r="E7" s="216" t="s">
        <v>44</v>
      </c>
      <c r="F7" s="3"/>
      <c r="G7" s="221" t="s">
        <v>28</v>
      </c>
      <c r="H7" s="1236"/>
      <c r="I7" s="1237"/>
      <c r="J7" s="4" t="s">
        <v>0</v>
      </c>
      <c r="K7" s="1238"/>
      <c r="L7" s="1239"/>
      <c r="M7" s="1222" t="s">
        <v>359</v>
      </c>
      <c r="N7" s="1222"/>
      <c r="O7" s="1222"/>
    </row>
    <row r="8" spans="2:15" ht="15.95" customHeight="1" thickTop="1">
      <c r="B8" s="1202" t="s">
        <v>29</v>
      </c>
      <c r="C8" s="1202" t="s">
        <v>30</v>
      </c>
      <c r="D8" s="1205" t="s">
        <v>31</v>
      </c>
      <c r="E8" s="1226" t="s">
        <v>32</v>
      </c>
      <c r="F8" s="1226" t="s">
        <v>33</v>
      </c>
      <c r="G8" s="1223" t="s">
        <v>34</v>
      </c>
      <c r="H8" s="1232" t="s">
        <v>35</v>
      </c>
      <c r="I8" s="1211" t="s">
        <v>36</v>
      </c>
      <c r="J8" s="1214" t="s">
        <v>37</v>
      </c>
      <c r="K8" s="1214"/>
      <c r="L8" s="1214"/>
      <c r="M8" s="1214"/>
      <c r="N8" s="1214"/>
      <c r="O8" s="1215"/>
    </row>
    <row r="9" spans="2:15" ht="15.95" customHeight="1">
      <c r="B9" s="1203"/>
      <c r="C9" s="1203"/>
      <c r="D9" s="1206"/>
      <c r="E9" s="1227"/>
      <c r="F9" s="1227"/>
      <c r="G9" s="1224"/>
      <c r="H9" s="1233"/>
      <c r="I9" s="1212"/>
      <c r="J9" s="1229"/>
      <c r="K9" s="1216"/>
      <c r="L9" s="1235" t="s">
        <v>38</v>
      </c>
      <c r="M9" s="1214"/>
      <c r="N9" s="1214"/>
      <c r="O9" s="1215"/>
    </row>
    <row r="10" spans="2:15" ht="15.95" customHeight="1">
      <c r="B10" s="1203"/>
      <c r="C10" s="1203"/>
      <c r="D10" s="1206"/>
      <c r="E10" s="1227"/>
      <c r="F10" s="1227"/>
      <c r="G10" s="1224"/>
      <c r="H10" s="1233"/>
      <c r="I10" s="1212"/>
      <c r="J10" s="1230"/>
      <c r="K10" s="1217"/>
      <c r="L10" s="5" t="s">
        <v>39</v>
      </c>
      <c r="M10" s="326"/>
      <c r="N10" s="326"/>
      <c r="O10" s="326"/>
    </row>
    <row r="11" spans="2:15" ht="15.95" customHeight="1">
      <c r="B11" s="1203"/>
      <c r="C11" s="1203"/>
      <c r="D11" s="1206"/>
      <c r="E11" s="1227"/>
      <c r="F11" s="1227"/>
      <c r="G11" s="1224"/>
      <c r="H11" s="1233"/>
      <c r="I11" s="1212"/>
      <c r="J11" s="1230"/>
      <c r="K11" s="1217"/>
      <c r="L11" s="6" t="s">
        <v>40</v>
      </c>
      <c r="M11" s="327"/>
      <c r="N11" s="327"/>
      <c r="O11" s="327"/>
    </row>
    <row r="12" spans="2:15" ht="15.95" customHeight="1">
      <c r="B12" s="1203"/>
      <c r="C12" s="1203"/>
      <c r="D12" s="1206"/>
      <c r="E12" s="1227"/>
      <c r="F12" s="1227"/>
      <c r="G12" s="1224"/>
      <c r="H12" s="1233"/>
      <c r="I12" s="1212"/>
      <c r="J12" s="1230"/>
      <c r="K12" s="1217"/>
      <c r="L12" s="6" t="s">
        <v>9</v>
      </c>
      <c r="M12" s="327"/>
      <c r="N12" s="327"/>
      <c r="O12" s="327"/>
    </row>
    <row r="13" spans="2:15" ht="15.95" customHeight="1">
      <c r="B13" s="1203"/>
      <c r="C13" s="1203"/>
      <c r="D13" s="1206"/>
      <c r="E13" s="7" t="s">
        <v>41</v>
      </c>
      <c r="F13" s="1227"/>
      <c r="G13" s="1224"/>
      <c r="H13" s="1233"/>
      <c r="I13" s="1212"/>
      <c r="J13" s="1230"/>
      <c r="K13" s="1217"/>
      <c r="L13" s="6" t="s">
        <v>42</v>
      </c>
      <c r="M13" s="327"/>
      <c r="N13" s="327"/>
      <c r="O13" s="327"/>
    </row>
    <row r="14" spans="2:15" ht="15.95" customHeight="1">
      <c r="B14" s="1204"/>
      <c r="C14" s="1204"/>
      <c r="D14" s="1207"/>
      <c r="E14" s="328"/>
      <c r="F14" s="1228"/>
      <c r="G14" s="1225"/>
      <c r="H14" s="1234"/>
      <c r="I14" s="1213"/>
      <c r="J14" s="1231"/>
      <c r="K14" s="1218"/>
      <c r="L14" s="8" t="s">
        <v>43</v>
      </c>
      <c r="M14" s="329"/>
      <c r="N14" s="329"/>
      <c r="O14" s="329"/>
    </row>
    <row r="15" spans="2:15" ht="15.95" customHeight="1">
      <c r="B15" s="9">
        <v>1</v>
      </c>
      <c r="C15" s="330" t="s">
        <v>360</v>
      </c>
      <c r="D15" s="10">
        <f>IF(D35="","",0)</f>
        <v>0</v>
      </c>
      <c r="E15" s="10">
        <f>IF(D35="","",ROUND(D35*E14,0))</f>
        <v>0</v>
      </c>
      <c r="F15" s="11">
        <f>D35-D15</f>
        <v>0</v>
      </c>
      <c r="G15" s="12">
        <f t="shared" ref="G15:G34" si="0">IF($D$35="","",D15+E15)</f>
        <v>0</v>
      </c>
      <c r="H15" s="13" t="str">
        <f t="shared" ref="H15:H34" si="1">IF($D$35="","",IF(G15&lt;I15+1,"○","財源不足"))</f>
        <v>○</v>
      </c>
      <c r="I15" s="14">
        <f t="shared" ref="I15:I34" si="2">IF($D$35="","",SUM(J15:O15))</f>
        <v>0</v>
      </c>
      <c r="J15" s="331"/>
      <c r="K15" s="331"/>
      <c r="L15" s="1208"/>
      <c r="M15" s="331"/>
      <c r="N15" s="331"/>
      <c r="O15" s="331"/>
    </row>
    <row r="16" spans="2:15" ht="15.95" customHeight="1">
      <c r="B16" s="9">
        <v>2</v>
      </c>
      <c r="C16" s="330" t="s">
        <v>360</v>
      </c>
      <c r="D16" s="10">
        <f>IF(D35="","",D35-SUM(D17:D34))</f>
        <v>0</v>
      </c>
      <c r="E16" s="10">
        <f t="shared" ref="E16:E34" si="3">IF(D$35="","",ROUND(F15*$E$14,0))</f>
        <v>0</v>
      </c>
      <c r="F16" s="11">
        <f t="shared" ref="F16:F34" si="4">F15-D16</f>
        <v>0</v>
      </c>
      <c r="G16" s="12">
        <f t="shared" si="0"/>
        <v>0</v>
      </c>
      <c r="H16" s="13" t="str">
        <f t="shared" si="1"/>
        <v>○</v>
      </c>
      <c r="I16" s="14">
        <f t="shared" si="2"/>
        <v>0</v>
      </c>
      <c r="J16" s="331"/>
      <c r="K16" s="331"/>
      <c r="L16" s="1209"/>
      <c r="M16" s="331"/>
      <c r="N16" s="331"/>
      <c r="O16" s="331"/>
    </row>
    <row r="17" spans="2:15" ht="15.95" customHeight="1">
      <c r="B17" s="9">
        <v>3</v>
      </c>
      <c r="C17" s="330" t="s">
        <v>360</v>
      </c>
      <c r="D17" s="10">
        <f t="shared" ref="D17:D34" si="5">IF(D$35="","",ROUNDDOWN(D$35/19,-1))</f>
        <v>0</v>
      </c>
      <c r="E17" s="10">
        <f t="shared" si="3"/>
        <v>0</v>
      </c>
      <c r="F17" s="11">
        <f t="shared" si="4"/>
        <v>0</v>
      </c>
      <c r="G17" s="12">
        <f t="shared" si="0"/>
        <v>0</v>
      </c>
      <c r="H17" s="13" t="str">
        <f t="shared" si="1"/>
        <v>○</v>
      </c>
      <c r="I17" s="14">
        <f t="shared" si="2"/>
        <v>0</v>
      </c>
      <c r="J17" s="331"/>
      <c r="K17" s="331"/>
      <c r="L17" s="1209"/>
      <c r="M17" s="331"/>
      <c r="N17" s="331"/>
      <c r="O17" s="331"/>
    </row>
    <row r="18" spans="2:15" ht="15.95" customHeight="1">
      <c r="B18" s="9">
        <v>4</v>
      </c>
      <c r="C18" s="330" t="s">
        <v>360</v>
      </c>
      <c r="D18" s="10">
        <f t="shared" si="5"/>
        <v>0</v>
      </c>
      <c r="E18" s="10">
        <f t="shared" si="3"/>
        <v>0</v>
      </c>
      <c r="F18" s="11">
        <f t="shared" si="4"/>
        <v>0</v>
      </c>
      <c r="G18" s="12">
        <f t="shared" si="0"/>
        <v>0</v>
      </c>
      <c r="H18" s="13" t="str">
        <f t="shared" si="1"/>
        <v>○</v>
      </c>
      <c r="I18" s="14">
        <f t="shared" si="2"/>
        <v>0</v>
      </c>
      <c r="J18" s="331"/>
      <c r="K18" s="331"/>
      <c r="L18" s="1209"/>
      <c r="M18" s="331"/>
      <c r="N18" s="331"/>
      <c r="O18" s="331"/>
    </row>
    <row r="19" spans="2:15" ht="15.95" customHeight="1">
      <c r="B19" s="9">
        <v>5</v>
      </c>
      <c r="C19" s="330" t="s">
        <v>360</v>
      </c>
      <c r="D19" s="10">
        <f t="shared" si="5"/>
        <v>0</v>
      </c>
      <c r="E19" s="10">
        <f t="shared" si="3"/>
        <v>0</v>
      </c>
      <c r="F19" s="11">
        <f t="shared" si="4"/>
        <v>0</v>
      </c>
      <c r="G19" s="12">
        <f t="shared" si="0"/>
        <v>0</v>
      </c>
      <c r="H19" s="13" t="str">
        <f t="shared" si="1"/>
        <v>○</v>
      </c>
      <c r="I19" s="14">
        <f t="shared" si="2"/>
        <v>0</v>
      </c>
      <c r="J19" s="331"/>
      <c r="K19" s="331"/>
      <c r="L19" s="1209"/>
      <c r="M19" s="331"/>
      <c r="N19" s="331"/>
      <c r="O19" s="331"/>
    </row>
    <row r="20" spans="2:15" ht="15.95" customHeight="1">
      <c r="B20" s="9">
        <v>6</v>
      </c>
      <c r="C20" s="330" t="s">
        <v>360</v>
      </c>
      <c r="D20" s="10">
        <f t="shared" si="5"/>
        <v>0</v>
      </c>
      <c r="E20" s="10">
        <f t="shared" si="3"/>
        <v>0</v>
      </c>
      <c r="F20" s="11">
        <f t="shared" si="4"/>
        <v>0</v>
      </c>
      <c r="G20" s="12">
        <f t="shared" si="0"/>
        <v>0</v>
      </c>
      <c r="H20" s="13" t="str">
        <f t="shared" si="1"/>
        <v>○</v>
      </c>
      <c r="I20" s="14">
        <f t="shared" si="2"/>
        <v>0</v>
      </c>
      <c r="J20" s="331"/>
      <c r="K20" s="331"/>
      <c r="L20" s="1209"/>
      <c r="M20" s="331"/>
      <c r="N20" s="331"/>
      <c r="O20" s="331"/>
    </row>
    <row r="21" spans="2:15" ht="15.95" customHeight="1">
      <c r="B21" s="9">
        <v>7</v>
      </c>
      <c r="C21" s="330" t="s">
        <v>360</v>
      </c>
      <c r="D21" s="10">
        <f t="shared" si="5"/>
        <v>0</v>
      </c>
      <c r="E21" s="10">
        <f t="shared" si="3"/>
        <v>0</v>
      </c>
      <c r="F21" s="11">
        <f t="shared" si="4"/>
        <v>0</v>
      </c>
      <c r="G21" s="12">
        <f t="shared" si="0"/>
        <v>0</v>
      </c>
      <c r="H21" s="13" t="str">
        <f t="shared" si="1"/>
        <v>○</v>
      </c>
      <c r="I21" s="14">
        <f t="shared" si="2"/>
        <v>0</v>
      </c>
      <c r="J21" s="331"/>
      <c r="K21" s="331"/>
      <c r="L21" s="1209"/>
      <c r="M21" s="331"/>
      <c r="N21" s="331"/>
      <c r="O21" s="331"/>
    </row>
    <row r="22" spans="2:15" ht="15.95" customHeight="1">
      <c r="B22" s="9">
        <v>8</v>
      </c>
      <c r="C22" s="330" t="s">
        <v>360</v>
      </c>
      <c r="D22" s="10">
        <f t="shared" si="5"/>
        <v>0</v>
      </c>
      <c r="E22" s="10">
        <f t="shared" si="3"/>
        <v>0</v>
      </c>
      <c r="F22" s="11">
        <f t="shared" si="4"/>
        <v>0</v>
      </c>
      <c r="G22" s="12">
        <f t="shared" si="0"/>
        <v>0</v>
      </c>
      <c r="H22" s="13" t="str">
        <f t="shared" si="1"/>
        <v>○</v>
      </c>
      <c r="I22" s="14">
        <f t="shared" si="2"/>
        <v>0</v>
      </c>
      <c r="J22" s="331"/>
      <c r="K22" s="331"/>
      <c r="L22" s="1209"/>
      <c r="M22" s="331"/>
      <c r="N22" s="331"/>
      <c r="O22" s="331"/>
    </row>
    <row r="23" spans="2:15" ht="15.95" customHeight="1">
      <c r="B23" s="9">
        <v>9</v>
      </c>
      <c r="C23" s="330" t="s">
        <v>360</v>
      </c>
      <c r="D23" s="10">
        <f t="shared" si="5"/>
        <v>0</v>
      </c>
      <c r="E23" s="10">
        <f t="shared" si="3"/>
        <v>0</v>
      </c>
      <c r="F23" s="11">
        <f t="shared" si="4"/>
        <v>0</v>
      </c>
      <c r="G23" s="12">
        <f t="shared" si="0"/>
        <v>0</v>
      </c>
      <c r="H23" s="13" t="str">
        <f t="shared" si="1"/>
        <v>○</v>
      </c>
      <c r="I23" s="14">
        <f t="shared" si="2"/>
        <v>0</v>
      </c>
      <c r="J23" s="331"/>
      <c r="K23" s="331"/>
      <c r="L23" s="1209"/>
      <c r="M23" s="331"/>
      <c r="N23" s="331"/>
      <c r="O23" s="331"/>
    </row>
    <row r="24" spans="2:15" ht="15.95" customHeight="1">
      <c r="B24" s="9">
        <v>10</v>
      </c>
      <c r="C24" s="330" t="s">
        <v>360</v>
      </c>
      <c r="D24" s="10">
        <f t="shared" si="5"/>
        <v>0</v>
      </c>
      <c r="E24" s="10">
        <f t="shared" si="3"/>
        <v>0</v>
      </c>
      <c r="F24" s="11">
        <f t="shared" si="4"/>
        <v>0</v>
      </c>
      <c r="G24" s="12">
        <f t="shared" si="0"/>
        <v>0</v>
      </c>
      <c r="H24" s="13" t="str">
        <f t="shared" si="1"/>
        <v>○</v>
      </c>
      <c r="I24" s="14">
        <f t="shared" si="2"/>
        <v>0</v>
      </c>
      <c r="J24" s="331"/>
      <c r="K24" s="331"/>
      <c r="L24" s="1209"/>
      <c r="M24" s="331"/>
      <c r="N24" s="331"/>
      <c r="O24" s="331"/>
    </row>
    <row r="25" spans="2:15" ht="15.95" customHeight="1">
      <c r="B25" s="9">
        <v>11</v>
      </c>
      <c r="C25" s="330" t="s">
        <v>360</v>
      </c>
      <c r="D25" s="10">
        <f t="shared" si="5"/>
        <v>0</v>
      </c>
      <c r="E25" s="10">
        <f t="shared" si="3"/>
        <v>0</v>
      </c>
      <c r="F25" s="11">
        <f t="shared" si="4"/>
        <v>0</v>
      </c>
      <c r="G25" s="12">
        <f t="shared" si="0"/>
        <v>0</v>
      </c>
      <c r="H25" s="13" t="str">
        <f t="shared" si="1"/>
        <v>○</v>
      </c>
      <c r="I25" s="14">
        <f t="shared" si="2"/>
        <v>0</v>
      </c>
      <c r="J25" s="331"/>
      <c r="K25" s="331"/>
      <c r="L25" s="1209"/>
      <c r="M25" s="331"/>
      <c r="N25" s="331"/>
      <c r="O25" s="331"/>
    </row>
    <row r="26" spans="2:15" ht="15.95" customHeight="1">
      <c r="B26" s="9">
        <v>12</v>
      </c>
      <c r="C26" s="330" t="s">
        <v>360</v>
      </c>
      <c r="D26" s="10">
        <f t="shared" si="5"/>
        <v>0</v>
      </c>
      <c r="E26" s="10">
        <f t="shared" si="3"/>
        <v>0</v>
      </c>
      <c r="F26" s="11">
        <f t="shared" si="4"/>
        <v>0</v>
      </c>
      <c r="G26" s="12">
        <f t="shared" si="0"/>
        <v>0</v>
      </c>
      <c r="H26" s="13" t="str">
        <f t="shared" si="1"/>
        <v>○</v>
      </c>
      <c r="I26" s="14">
        <f t="shared" si="2"/>
        <v>0</v>
      </c>
      <c r="J26" s="331"/>
      <c r="K26" s="331"/>
      <c r="L26" s="1209"/>
      <c r="M26" s="331"/>
      <c r="N26" s="331"/>
      <c r="O26" s="331"/>
    </row>
    <row r="27" spans="2:15" ht="15.95" customHeight="1">
      <c r="B27" s="9">
        <v>13</v>
      </c>
      <c r="C27" s="330" t="s">
        <v>360</v>
      </c>
      <c r="D27" s="10">
        <f t="shared" si="5"/>
        <v>0</v>
      </c>
      <c r="E27" s="10">
        <f t="shared" si="3"/>
        <v>0</v>
      </c>
      <c r="F27" s="11">
        <f t="shared" si="4"/>
        <v>0</v>
      </c>
      <c r="G27" s="12">
        <f t="shared" si="0"/>
        <v>0</v>
      </c>
      <c r="H27" s="13" t="str">
        <f t="shared" si="1"/>
        <v>○</v>
      </c>
      <c r="I27" s="14">
        <f t="shared" si="2"/>
        <v>0</v>
      </c>
      <c r="J27" s="331"/>
      <c r="K27" s="331"/>
      <c r="L27" s="1209"/>
      <c r="M27" s="331"/>
      <c r="N27" s="331"/>
      <c r="O27" s="331"/>
    </row>
    <row r="28" spans="2:15" ht="15.95" customHeight="1">
      <c r="B28" s="9">
        <v>14</v>
      </c>
      <c r="C28" s="330" t="s">
        <v>360</v>
      </c>
      <c r="D28" s="10">
        <f t="shared" si="5"/>
        <v>0</v>
      </c>
      <c r="E28" s="10">
        <f t="shared" si="3"/>
        <v>0</v>
      </c>
      <c r="F28" s="11">
        <f t="shared" si="4"/>
        <v>0</v>
      </c>
      <c r="G28" s="12">
        <f t="shared" si="0"/>
        <v>0</v>
      </c>
      <c r="H28" s="13" t="str">
        <f t="shared" si="1"/>
        <v>○</v>
      </c>
      <c r="I28" s="14">
        <f t="shared" si="2"/>
        <v>0</v>
      </c>
      <c r="J28" s="331"/>
      <c r="K28" s="331"/>
      <c r="L28" s="1209"/>
      <c r="M28" s="331"/>
      <c r="N28" s="331"/>
      <c r="O28" s="331"/>
    </row>
    <row r="29" spans="2:15" ht="15.95" customHeight="1">
      <c r="B29" s="9">
        <v>15</v>
      </c>
      <c r="C29" s="330" t="s">
        <v>360</v>
      </c>
      <c r="D29" s="10">
        <f t="shared" si="5"/>
        <v>0</v>
      </c>
      <c r="E29" s="10">
        <f t="shared" si="3"/>
        <v>0</v>
      </c>
      <c r="F29" s="11">
        <f t="shared" si="4"/>
        <v>0</v>
      </c>
      <c r="G29" s="12">
        <f t="shared" si="0"/>
        <v>0</v>
      </c>
      <c r="H29" s="13" t="str">
        <f t="shared" si="1"/>
        <v>○</v>
      </c>
      <c r="I29" s="14">
        <f t="shared" si="2"/>
        <v>0</v>
      </c>
      <c r="J29" s="331"/>
      <c r="K29" s="331"/>
      <c r="L29" s="1209"/>
      <c r="M29" s="331"/>
      <c r="N29" s="331"/>
      <c r="O29" s="331"/>
    </row>
    <row r="30" spans="2:15" ht="15.95" customHeight="1">
      <c r="B30" s="9">
        <v>16</v>
      </c>
      <c r="C30" s="330" t="s">
        <v>360</v>
      </c>
      <c r="D30" s="10">
        <f t="shared" si="5"/>
        <v>0</v>
      </c>
      <c r="E30" s="10">
        <f t="shared" si="3"/>
        <v>0</v>
      </c>
      <c r="F30" s="11">
        <f t="shared" si="4"/>
        <v>0</v>
      </c>
      <c r="G30" s="12">
        <f t="shared" si="0"/>
        <v>0</v>
      </c>
      <c r="H30" s="13" t="str">
        <f t="shared" si="1"/>
        <v>○</v>
      </c>
      <c r="I30" s="14">
        <f t="shared" si="2"/>
        <v>0</v>
      </c>
      <c r="J30" s="331"/>
      <c r="K30" s="331"/>
      <c r="L30" s="1209"/>
      <c r="M30" s="331"/>
      <c r="N30" s="331"/>
      <c r="O30" s="331"/>
    </row>
    <row r="31" spans="2:15" ht="15.95" customHeight="1">
      <c r="B31" s="9">
        <v>17</v>
      </c>
      <c r="C31" s="330" t="s">
        <v>360</v>
      </c>
      <c r="D31" s="10">
        <f t="shared" si="5"/>
        <v>0</v>
      </c>
      <c r="E31" s="10">
        <f t="shared" si="3"/>
        <v>0</v>
      </c>
      <c r="F31" s="11">
        <f t="shared" si="4"/>
        <v>0</v>
      </c>
      <c r="G31" s="12">
        <f t="shared" si="0"/>
        <v>0</v>
      </c>
      <c r="H31" s="13" t="str">
        <f t="shared" si="1"/>
        <v>○</v>
      </c>
      <c r="I31" s="14">
        <f t="shared" si="2"/>
        <v>0</v>
      </c>
      <c r="J31" s="331"/>
      <c r="K31" s="331"/>
      <c r="L31" s="1209"/>
      <c r="M31" s="331"/>
      <c r="N31" s="331"/>
      <c r="O31" s="331"/>
    </row>
    <row r="32" spans="2:15" ht="15.95" customHeight="1">
      <c r="B32" s="9">
        <v>18</v>
      </c>
      <c r="C32" s="330" t="s">
        <v>360</v>
      </c>
      <c r="D32" s="10">
        <f t="shared" si="5"/>
        <v>0</v>
      </c>
      <c r="E32" s="10">
        <f t="shared" si="3"/>
        <v>0</v>
      </c>
      <c r="F32" s="11">
        <f t="shared" si="4"/>
        <v>0</v>
      </c>
      <c r="G32" s="12">
        <f t="shared" si="0"/>
        <v>0</v>
      </c>
      <c r="H32" s="13" t="str">
        <f t="shared" si="1"/>
        <v>○</v>
      </c>
      <c r="I32" s="14">
        <f t="shared" si="2"/>
        <v>0</v>
      </c>
      <c r="J32" s="331"/>
      <c r="K32" s="331"/>
      <c r="L32" s="1209"/>
      <c r="M32" s="331"/>
      <c r="N32" s="331"/>
      <c r="O32" s="331"/>
    </row>
    <row r="33" spans="2:15" ht="15.95" customHeight="1">
      <c r="B33" s="9">
        <v>19</v>
      </c>
      <c r="C33" s="330" t="s">
        <v>360</v>
      </c>
      <c r="D33" s="10">
        <f t="shared" si="5"/>
        <v>0</v>
      </c>
      <c r="E33" s="10">
        <f t="shared" si="3"/>
        <v>0</v>
      </c>
      <c r="F33" s="11">
        <f t="shared" si="4"/>
        <v>0</v>
      </c>
      <c r="G33" s="12">
        <f t="shared" si="0"/>
        <v>0</v>
      </c>
      <c r="H33" s="13" t="str">
        <f t="shared" si="1"/>
        <v>○</v>
      </c>
      <c r="I33" s="14">
        <f t="shared" si="2"/>
        <v>0</v>
      </c>
      <c r="J33" s="331"/>
      <c r="K33" s="331"/>
      <c r="L33" s="1209"/>
      <c r="M33" s="331"/>
      <c r="N33" s="331"/>
      <c r="O33" s="331"/>
    </row>
    <row r="34" spans="2:15" ht="15.95" customHeight="1" thickBot="1">
      <c r="B34" s="15">
        <v>20</v>
      </c>
      <c r="C34" s="332" t="s">
        <v>360</v>
      </c>
      <c r="D34" s="10">
        <f t="shared" si="5"/>
        <v>0</v>
      </c>
      <c r="E34" s="10">
        <f t="shared" si="3"/>
        <v>0</v>
      </c>
      <c r="F34" s="11">
        <f t="shared" si="4"/>
        <v>0</v>
      </c>
      <c r="G34" s="16">
        <f t="shared" si="0"/>
        <v>0</v>
      </c>
      <c r="H34" s="13" t="str">
        <f t="shared" si="1"/>
        <v>○</v>
      </c>
      <c r="I34" s="17">
        <f t="shared" si="2"/>
        <v>0</v>
      </c>
      <c r="J34" s="331"/>
      <c r="K34" s="331"/>
      <c r="L34" s="1210"/>
      <c r="M34" s="331"/>
      <c r="N34" s="331"/>
      <c r="O34" s="331"/>
    </row>
    <row r="35" spans="2:15" ht="28.5" customHeight="1" thickTop="1">
      <c r="B35" s="1200" t="s">
        <v>34</v>
      </c>
      <c r="C35" s="1201"/>
      <c r="D35" s="18">
        <v>0</v>
      </c>
      <c r="E35" s="19">
        <f>IF(D35="","",SUM(E15:E34))</f>
        <v>0</v>
      </c>
      <c r="F35" s="19">
        <f>IF(E35="","",SUM(F15:F34))</f>
        <v>0</v>
      </c>
      <c r="G35" s="19">
        <f>IF($D$35="","",SUM(G15:G34))</f>
        <v>0</v>
      </c>
      <c r="H35" s="20"/>
      <c r="I35" s="19">
        <f t="shared" ref="I35:O35" si="6">IF($D$35="","",SUM(I15:I34))</f>
        <v>0</v>
      </c>
      <c r="J35" s="19">
        <f t="shared" si="6"/>
        <v>0</v>
      </c>
      <c r="K35" s="19">
        <f t="shared" si="6"/>
        <v>0</v>
      </c>
      <c r="L35" s="20">
        <f t="shared" si="6"/>
        <v>0</v>
      </c>
      <c r="M35" s="19">
        <f t="shared" si="6"/>
        <v>0</v>
      </c>
      <c r="N35" s="19">
        <f t="shared" si="6"/>
        <v>0</v>
      </c>
      <c r="O35" s="19">
        <f t="shared" si="6"/>
        <v>0</v>
      </c>
    </row>
    <row r="36" spans="2:15">
      <c r="C36" s="2" t="s">
        <v>390</v>
      </c>
    </row>
    <row r="37" spans="2:15">
      <c r="C37" s="2" t="s">
        <v>361</v>
      </c>
    </row>
  </sheetData>
  <sheetProtection selectLockedCells="1"/>
  <mergeCells count="19">
    <mergeCell ref="B3:O3"/>
    <mergeCell ref="B7:C7"/>
    <mergeCell ref="M7:O7"/>
    <mergeCell ref="G8:G14"/>
    <mergeCell ref="F8:F14"/>
    <mergeCell ref="J9:J14"/>
    <mergeCell ref="E8:E12"/>
    <mergeCell ref="H8:H14"/>
    <mergeCell ref="L9:O9"/>
    <mergeCell ref="H7:I7"/>
    <mergeCell ref="K7:L7"/>
    <mergeCell ref="B35:C35"/>
    <mergeCell ref="B8:B14"/>
    <mergeCell ref="C8:C14"/>
    <mergeCell ref="D8:D14"/>
    <mergeCell ref="L15:L34"/>
    <mergeCell ref="I8:I14"/>
    <mergeCell ref="J8:O8"/>
    <mergeCell ref="K9:K14"/>
  </mergeCells>
  <phoneticPr fontId="2"/>
  <printOptions horizontalCentered="1"/>
  <pageMargins left="0.31496062992125984" right="0.19685039370078741" top="0.78740157480314965" bottom="0.59055118110236227" header="0.51181102362204722" footer="0.51181102362204722"/>
  <pageSetup paperSize="9" scale="9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目録</vt:lpstr>
      <vt:lpstr>記載要領</vt:lpstr>
      <vt:lpstr>1施設・2建物 </vt:lpstr>
      <vt:lpstr>3資金計画</vt:lpstr>
      <vt:lpstr>【添付】機構借入申込計画概要</vt:lpstr>
      <vt:lpstr>【添付】機構協議内容</vt:lpstr>
      <vt:lpstr>【添付】市中銀行協議内容</vt:lpstr>
      <vt:lpstr>【添付】償還計画(機構)</vt:lpstr>
      <vt:lpstr>【添付】償還計画(銀行)</vt:lpstr>
      <vt:lpstr>【添付】既往借入金の状況</vt:lpstr>
      <vt:lpstr>4補助額算出内訳（自家発）</vt:lpstr>
      <vt:lpstr>【添付】機構借入申込計画概要!Print_Area</vt:lpstr>
      <vt:lpstr>'【添付】償還計画(機構)'!Print_Area</vt:lpstr>
      <vt:lpstr>'【添付】償還計画(銀行)'!Print_Area</vt:lpstr>
      <vt:lpstr>'1施設・2建物 '!Print_Area</vt:lpstr>
      <vt:lpstr>'3資金計画'!Print_Area</vt:lpstr>
      <vt:lpstr>'4補助額算出内訳（自家発）'!Print_Area</vt:lpstr>
      <vt:lpstr>記載要領!Print_Area</vt:lpstr>
      <vt:lpstr>目録!Print_Area</vt:lpstr>
      <vt:lpstr>目録!Print_Titles</vt:lpstr>
    </vt:vector>
  </TitlesOfParts>
  <Company>倉敷市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aps12-042</dc:creator>
  <cp:lastModifiedBy>郡山　優樹</cp:lastModifiedBy>
  <cp:lastPrinted>2025-06-09T01:48:05Z</cp:lastPrinted>
  <dcterms:created xsi:type="dcterms:W3CDTF">2004-03-08T06:10:08Z</dcterms:created>
  <dcterms:modified xsi:type="dcterms:W3CDTF">2025-06-18T03:05:42Z</dcterms:modified>
</cp:coreProperties>
</file>