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g-kura-fs01\倉敷市\4030040000_下水施設課\180_様式\180_03_工事様式\180_02_03_工事監理様式\03_工事監理様式(業者用)\令和6年度版\"/>
    </mc:Choice>
  </mc:AlternateContent>
  <bookViews>
    <workbookView xWindow="10305" yWindow="-15" windowWidth="10200" windowHeight="7560" tabRatio="830" firstSheet="2" activeTab="8"/>
  </bookViews>
  <sheets>
    <sheet name="工事概要" sheetId="30" r:id="rId1"/>
    <sheet name="材料検査簿" sheetId="29" r:id="rId2"/>
    <sheet name="検査事項" sheetId="28" r:id="rId3"/>
    <sheet name="監督日誌" sheetId="27" r:id="rId4"/>
    <sheet name="監督事項" sheetId="26" r:id="rId5"/>
    <sheet name="工事写真帳" sheetId="25" r:id="rId6"/>
    <sheet name="完成写真帳" sheetId="24" r:id="rId7"/>
    <sheet name="工事完成確認報告書" sheetId="23" r:id="rId8"/>
    <sheet name="発生材報告書" sheetId="22" r:id="rId9"/>
    <sheet name="使用量報告書" sheetId="21" r:id="rId10"/>
    <sheet name="作業日報" sheetId="35" r:id="rId11"/>
    <sheet name="設備台帳" sheetId="36" r:id="rId12"/>
    <sheet name="設備台帳 （入力説明）" sheetId="40" r:id="rId13"/>
  </sheets>
  <externalReferences>
    <externalReference r:id="rId14"/>
    <externalReference r:id="rId15"/>
  </externalReferences>
  <definedNames>
    <definedName name="_xlnm.Print_Area" localSheetId="6">完成写真帳!$B$2:$F$29</definedName>
    <definedName name="_xlnm.Print_Area" localSheetId="4">監督事項!$B$2:$E$160</definedName>
    <definedName name="_xlnm.Print_Area" localSheetId="3">監督日誌!$B$2:$I$29</definedName>
    <definedName name="_xlnm.Print_Area" localSheetId="2">検査事項!$B$2:$F$160</definedName>
    <definedName name="_xlnm.Print_Area" localSheetId="7">工事完成確認報告書!$B$2:$G$32</definedName>
    <definedName name="_xlnm.Print_Area" localSheetId="5">工事写真帳!$B$2:$F$29</definedName>
    <definedName name="_xlnm.Print_Area" localSheetId="1">材料検査簿!$B$2:$I$29</definedName>
    <definedName name="_xlnm.Print_Area" localSheetId="10">作業日報!$B$2:$L$83</definedName>
    <definedName name="_xlnm.Print_Area" localSheetId="9">使用量報告書!$B$2:$I$78</definedName>
    <definedName name="_xlnm.Print_Area" localSheetId="11">設備台帳!$A$1:$AC$60</definedName>
    <definedName name="_xlnm.Print_Area" localSheetId="12">'設備台帳 （入力説明）'!$A$1:$AC$60</definedName>
    <definedName name="_xlnm.Print_Area" localSheetId="8">発生材報告書!$B$2:$J$87</definedName>
    <definedName name="_xlnm.Print_Titles" localSheetId="4">監督事項!$3:$4</definedName>
    <definedName name="_xlnm.Print_Titles" localSheetId="2">検査事項!$3:$4</definedName>
    <definedName name="ゲート設備" localSheetId="11">設備台帳!$AI$95:$AI$98</definedName>
    <definedName name="ゲート設備" localSheetId="12">'設備台帳 （入力説明）'!$AI$95:$AI$98</definedName>
    <definedName name="スクリーンかす設備" localSheetId="11">設備台帳!$AI$63:$AI$71</definedName>
    <definedName name="スクリーンかす設備" localSheetId="12">'設備台帳 （入力説明）'!$AI$63:$AI$71</definedName>
    <definedName name="雨水沈砂設備" localSheetId="11">設備台帳!$AI$86:$AI$93</definedName>
    <definedName name="雨水沈砂設備" localSheetId="12">'設備台帳 （入力説明）'!$AI$86:$AI$93</definedName>
    <definedName name="汚水沈砂設備" localSheetId="11">設備台帳!$AI$72:$AI$85</definedName>
    <definedName name="汚水沈砂設備" localSheetId="12">'設備台帳 （入力説明）'!$AI$72:$AI$85</definedName>
    <definedName name="契約日" localSheetId="11">[1]工事台帳!$R$15</definedName>
    <definedName name="契約日" localSheetId="12">[1]工事台帳!$R$15</definedName>
    <definedName name="契約日">[2]工事台帳!$R$15</definedName>
    <definedName name="件名" localSheetId="11">[1]工事台帳!$C$4</definedName>
    <definedName name="件名" localSheetId="12">[1]工事台帳!$C$4</definedName>
    <definedName name="件名">[2]工事台帳!$C$4</definedName>
    <definedName name="最終開始日" localSheetId="11">[1]工事台帳!$R$23</definedName>
    <definedName name="最終開始日" localSheetId="12">[1]工事台帳!$R$23</definedName>
    <definedName name="最終開始日">[2]工事台帳!$R$23</definedName>
    <definedName name="最終契約金額" localSheetId="11">[1]工事台帳!$R$22</definedName>
    <definedName name="最終契約金額" localSheetId="12">[1]工事台帳!$R$22</definedName>
    <definedName name="最終契約金額">[2]工事台帳!$R$22</definedName>
    <definedName name="最終終了日" localSheetId="11">[1]工事台帳!$R$24</definedName>
    <definedName name="最終終了日" localSheetId="12">[1]工事台帳!$R$24</definedName>
    <definedName name="最終終了日">[2]工事台帳!$R$24</definedName>
    <definedName name="最初沈殿池" localSheetId="12">#REF!</definedName>
    <definedName name="最初沈殿池">#REF!</definedName>
    <definedName name="施行概要０１" localSheetId="11">[1]工事台帳!$C$12</definedName>
    <definedName name="施行概要０１" localSheetId="12">[1]工事台帳!$C$12</definedName>
    <definedName name="施行概要０１">[2]工事台帳!$C$12</definedName>
    <definedName name="施行概要０２" localSheetId="11">[1]工事台帳!$C$13</definedName>
    <definedName name="施行概要０２" localSheetId="12">[1]工事台帳!$C$13</definedName>
    <definedName name="施行概要０２">[2]工事台帳!$C$13</definedName>
    <definedName name="施行概要０３" localSheetId="11">[1]工事台帳!$C$14</definedName>
    <definedName name="施行概要０３" localSheetId="12">[1]工事台帳!$C$14</definedName>
    <definedName name="施行概要０３">[2]工事台帳!$C$14</definedName>
    <definedName name="施行概要０４" localSheetId="11">[1]工事台帳!$C$15</definedName>
    <definedName name="施行概要０４" localSheetId="12">[1]工事台帳!$C$15</definedName>
    <definedName name="施行概要０４">[2]工事台帳!$C$15</definedName>
    <definedName name="施行概要０５" localSheetId="11">[1]工事台帳!$C$16</definedName>
    <definedName name="施行概要０５" localSheetId="12">[1]工事台帳!$C$16</definedName>
    <definedName name="施行概要０５">[2]工事台帳!$C$16</definedName>
    <definedName name="施行概要０６" localSheetId="11">[1]工事台帳!$C$17</definedName>
    <definedName name="施行概要０６" localSheetId="12">[1]工事台帳!$C$17</definedName>
    <definedName name="施行概要０６">[2]工事台帳!$C$17</definedName>
    <definedName name="施行概要０７" localSheetId="11">[1]工事台帳!$C$18</definedName>
    <definedName name="施行概要０７" localSheetId="12">[1]工事台帳!$C$18</definedName>
    <definedName name="施行概要０７">[2]工事台帳!$C$18</definedName>
    <definedName name="施行番号" localSheetId="11">[1]工事台帳!$C$3</definedName>
    <definedName name="施行番号" localSheetId="12">[1]工事台帳!$C$3</definedName>
    <definedName name="施行番号">[2]工事台帳!$C$3</definedName>
    <definedName name="児島下水処理場" localSheetId="12">#REF!</definedName>
    <definedName name="児島下水処理場">#REF!</definedName>
    <definedName name="水島下水処理場" localSheetId="12">#REF!</definedName>
    <definedName name="水島下水処理場">#REF!</definedName>
    <definedName name="請負業者名" localSheetId="11">[1]工事台帳!$C$9</definedName>
    <definedName name="請負業者名" localSheetId="12">[1]工事台帳!$C$9</definedName>
    <definedName name="請負業者名">[2]工事台帳!$C$9</definedName>
    <definedName name="着水井" localSheetId="12">#REF!</definedName>
    <definedName name="着水井">#REF!</definedName>
    <definedName name="沈砂池棟" localSheetId="12">#REF!</definedName>
    <definedName name="沈砂池棟">#REF!</definedName>
  </definedNames>
  <calcPr calcId="162913"/>
</workbook>
</file>

<file path=xl/calcChain.xml><?xml version="1.0" encoding="utf-8"?>
<calcChain xmlns="http://schemas.openxmlformats.org/spreadsheetml/2006/main">
  <c r="C37" i="22" l="1"/>
  <c r="B58" i="40" l="1"/>
  <c r="B57" i="40"/>
  <c r="B56" i="40"/>
  <c r="B55" i="40"/>
  <c r="B54" i="40"/>
  <c r="B53" i="40"/>
  <c r="B52" i="40"/>
  <c r="B51" i="40"/>
  <c r="B50" i="40"/>
  <c r="B30" i="40"/>
  <c r="B29" i="40"/>
  <c r="B28" i="40"/>
  <c r="B27" i="40"/>
  <c r="B26" i="40"/>
  <c r="B25" i="40"/>
  <c r="B24" i="40"/>
  <c r="B23" i="40"/>
  <c r="B22" i="40"/>
  <c r="B58" i="36" l="1"/>
  <c r="B57" i="36"/>
  <c r="B56" i="36"/>
  <c r="B55" i="36"/>
  <c r="B54" i="36"/>
  <c r="B53" i="36"/>
  <c r="B52" i="36"/>
  <c r="B51" i="36"/>
  <c r="B50" i="36"/>
  <c r="B30" i="36"/>
  <c r="B29" i="36"/>
  <c r="B28" i="36"/>
  <c r="B27" i="36"/>
  <c r="B26" i="36"/>
  <c r="B25" i="36"/>
  <c r="B24" i="36"/>
  <c r="B23" i="36"/>
  <c r="B22" i="36"/>
  <c r="J87" i="35" l="1"/>
  <c r="C87" i="35"/>
  <c r="C86" i="35"/>
  <c r="J46" i="35"/>
  <c r="C46" i="35"/>
  <c r="C45" i="35"/>
  <c r="J5" i="35"/>
  <c r="C5" i="35"/>
  <c r="C4" i="35"/>
  <c r="C33" i="21"/>
  <c r="H10" i="22"/>
  <c r="H9" i="22"/>
  <c r="H8" i="22"/>
  <c r="C13" i="22"/>
  <c r="C12" i="22"/>
  <c r="K25" i="35" l="1"/>
  <c r="L25" i="35"/>
  <c r="K26" i="35"/>
  <c r="L26" i="35"/>
  <c r="K27" i="35"/>
  <c r="L27" i="35" s="1"/>
  <c r="L68" i="35" s="1"/>
  <c r="L109" i="35" s="1"/>
  <c r="K28" i="35"/>
  <c r="L28" i="35"/>
  <c r="K29" i="35"/>
  <c r="L29" i="35"/>
  <c r="K30" i="35"/>
  <c r="L30" i="35"/>
  <c r="K31" i="35"/>
  <c r="L31" i="35" s="1"/>
  <c r="L72" i="35" s="1"/>
  <c r="L113" i="35" s="1"/>
  <c r="K32" i="35"/>
  <c r="L32" i="35"/>
  <c r="K33" i="35"/>
  <c r="L33" i="35"/>
  <c r="K34" i="35"/>
  <c r="L34" i="35"/>
  <c r="K35" i="35"/>
  <c r="L35" i="35" s="1"/>
  <c r="L76" i="35" s="1"/>
  <c r="L117" i="35" s="1"/>
  <c r="K36" i="35"/>
  <c r="L36" i="35"/>
  <c r="K37" i="35"/>
  <c r="L37" i="35"/>
  <c r="K38" i="35"/>
  <c r="L38" i="35"/>
  <c r="K39" i="35"/>
  <c r="K66" i="35"/>
  <c r="K80" i="35" s="1"/>
  <c r="L66" i="35"/>
  <c r="K67" i="35"/>
  <c r="L67" i="35"/>
  <c r="K68" i="35"/>
  <c r="K69" i="35"/>
  <c r="L69" i="35"/>
  <c r="K70" i="35"/>
  <c r="L70" i="35"/>
  <c r="K71" i="35"/>
  <c r="L71" i="35"/>
  <c r="K72" i="35"/>
  <c r="K73" i="35"/>
  <c r="L73" i="35"/>
  <c r="K74" i="35"/>
  <c r="L74" i="35"/>
  <c r="K75" i="35"/>
  <c r="L75" i="35"/>
  <c r="K76" i="35"/>
  <c r="K77" i="35"/>
  <c r="L77" i="35"/>
  <c r="K78" i="35"/>
  <c r="L78" i="35"/>
  <c r="K79" i="35"/>
  <c r="L79" i="35"/>
  <c r="K107" i="35"/>
  <c r="K121" i="35" s="1"/>
  <c r="L107" i="35"/>
  <c r="K108" i="35"/>
  <c r="L108" i="35" s="1"/>
  <c r="K109" i="35"/>
  <c r="K110" i="35"/>
  <c r="L110" i="35"/>
  <c r="K111" i="35"/>
  <c r="L111" i="35"/>
  <c r="K112" i="35"/>
  <c r="L112" i="35" s="1"/>
  <c r="K113" i="35"/>
  <c r="K114" i="35"/>
  <c r="L114" i="35"/>
  <c r="K115" i="35"/>
  <c r="L115" i="35"/>
  <c r="K116" i="35"/>
  <c r="L116" i="35" s="1"/>
  <c r="K117" i="35"/>
  <c r="K118" i="35"/>
  <c r="L118" i="35"/>
  <c r="K119" i="35"/>
  <c r="L119" i="35"/>
  <c r="K120" i="35"/>
  <c r="L120" i="35" s="1"/>
  <c r="L80" i="35" l="1"/>
  <c r="L121" i="35"/>
  <c r="L39" i="35"/>
  <c r="G59" i="21"/>
  <c r="G63" i="21" s="1"/>
  <c r="D59" i="21"/>
  <c r="D48" i="21"/>
  <c r="H19" i="21"/>
  <c r="E23" i="29" l="1"/>
  <c r="E24" i="29"/>
  <c r="E25" i="29"/>
  <c r="E26" i="29"/>
  <c r="E27" i="29"/>
  <c r="C5" i="28"/>
  <c r="F5" i="28"/>
  <c r="E23" i="27"/>
  <c r="E24" i="27"/>
  <c r="E25" i="27"/>
  <c r="E26" i="27"/>
  <c r="E27" i="27"/>
  <c r="C5" i="26"/>
  <c r="E5" i="26"/>
  <c r="D10" i="25"/>
  <c r="D12" i="25"/>
  <c r="E15" i="25"/>
  <c r="E17" i="25"/>
  <c r="E24" i="25"/>
  <c r="E25" i="25"/>
  <c r="E26" i="25"/>
  <c r="D10" i="24"/>
  <c r="D12" i="24"/>
  <c r="E15" i="24"/>
  <c r="E17" i="24"/>
  <c r="E24" i="24"/>
  <c r="E25" i="24"/>
  <c r="E26" i="24"/>
  <c r="C5" i="23"/>
  <c r="C6" i="23"/>
  <c r="G6" i="23"/>
  <c r="F7" i="23"/>
  <c r="F8" i="23"/>
  <c r="D9" i="23"/>
  <c r="F9" i="23"/>
  <c r="G8" i="21"/>
  <c r="G9" i="21"/>
  <c r="G10" i="21"/>
  <c r="C12" i="21"/>
  <c r="C13" i="21"/>
  <c r="H17" i="21"/>
  <c r="G48" i="21" l="1"/>
  <c r="G52" i="21" s="1"/>
</calcChain>
</file>

<file path=xl/comments1.xml><?xml version="1.0" encoding="utf-8"?>
<comments xmlns="http://schemas.openxmlformats.org/spreadsheetml/2006/main">
  <authors>
    <author>User_XX129</author>
  </authors>
  <commentList>
    <comment ref="G5" authorId="0" shapeId="0">
      <text>
        <r>
          <rPr>
            <b/>
            <sz val="9"/>
            <color indexed="10"/>
            <rFont val="ＭＳ Ｐゴシック"/>
            <family val="3"/>
            <charset val="128"/>
          </rPr>
          <t>工事契約書の下に記入してある番号を記入</t>
        </r>
      </text>
    </comment>
    <comment ref="F10" authorId="0" shapeId="0">
      <text>
        <r>
          <rPr>
            <b/>
            <sz val="9"/>
            <color indexed="10"/>
            <rFont val="ＭＳ Ｐゴシック"/>
            <family val="3"/>
            <charset val="128"/>
          </rPr>
          <t>現場代理人，主任技術者は不可</t>
        </r>
      </text>
    </comment>
  </commentList>
</comments>
</file>

<file path=xl/comments2.xml><?xml version="1.0" encoding="utf-8"?>
<comments xmlns="http://schemas.openxmlformats.org/spreadsheetml/2006/main">
  <authors>
    <author>User_XX129</author>
  </authors>
  <commentList>
    <comment ref="C14" authorId="0" shapeId="0">
      <text>
        <r>
          <rPr>
            <b/>
            <sz val="9"/>
            <color indexed="10"/>
            <rFont val="ＭＳ Ｐゴシック"/>
            <family val="3"/>
            <charset val="128"/>
          </rPr>
          <t>プルダウンメニューより選択</t>
        </r>
      </text>
    </comment>
    <comment ref="B17" authorId="0" shapeId="0">
      <text>
        <r>
          <rPr>
            <b/>
            <sz val="9"/>
            <color indexed="81"/>
            <rFont val="ＭＳ Ｐゴシック"/>
            <family val="3"/>
            <charset val="128"/>
          </rPr>
          <t>分類を選択してください</t>
        </r>
      </text>
    </comment>
  </commentList>
</comments>
</file>

<file path=xl/comments3.xml><?xml version="1.0" encoding="utf-8"?>
<comments xmlns="http://schemas.openxmlformats.org/spreadsheetml/2006/main">
  <authors>
    <author>User_XX129</author>
  </authors>
  <commentList>
    <comment ref="D44" authorId="0" shapeId="0">
      <text>
        <r>
          <rPr>
            <b/>
            <sz val="9"/>
            <color indexed="10"/>
            <rFont val="ＭＳ Ｐゴシック"/>
            <family val="3"/>
            <charset val="128"/>
          </rPr>
          <t>単価は監督員に確認
すること</t>
        </r>
      </text>
    </comment>
    <comment ref="D55" authorId="0" shapeId="0">
      <text>
        <r>
          <rPr>
            <b/>
            <sz val="9"/>
            <color indexed="10"/>
            <rFont val="ＭＳ Ｐゴシック"/>
            <family val="3"/>
            <charset val="128"/>
          </rPr>
          <t>単価は監督員に確認
すること</t>
        </r>
      </text>
    </comment>
  </commentList>
</comments>
</file>

<file path=xl/comments4.xml><?xml version="1.0" encoding="utf-8"?>
<comments xmlns="http://schemas.openxmlformats.org/spreadsheetml/2006/main">
  <authors>
    <author>高田　光統</author>
    <author>原田　祐輔</author>
  </authors>
  <commentList>
    <comment ref="B5" authorId="0" shapeId="0">
      <text>
        <r>
          <rPr>
            <b/>
            <sz val="9"/>
            <color indexed="81"/>
            <rFont val="ＭＳ Ｐゴシック"/>
            <family val="3"/>
            <charset val="128"/>
          </rPr>
          <t>機器の名称を記入</t>
        </r>
      </text>
    </comment>
    <comment ref="Z11" authorId="0" shapeId="0">
      <text>
        <r>
          <rPr>
            <b/>
            <sz val="9"/>
            <color indexed="81"/>
            <rFont val="ＭＳ Ｐゴシック"/>
            <family val="3"/>
            <charset val="128"/>
          </rPr>
          <t>工期末を入力
（年月日まで入力）</t>
        </r>
      </text>
    </comment>
    <comment ref="Z13" authorId="0" shapeId="0">
      <text>
        <r>
          <rPr>
            <b/>
            <sz val="9"/>
            <color indexed="81"/>
            <rFont val="ＭＳ Ｐゴシック"/>
            <family val="3"/>
            <charset val="128"/>
          </rPr>
          <t>工期末を入力
（年月日まで入力）</t>
        </r>
      </text>
    </comment>
    <comment ref="B14" authorId="0" shapeId="0">
      <text>
        <r>
          <rPr>
            <b/>
            <sz val="9"/>
            <color indexed="81"/>
            <rFont val="ＭＳ Ｐゴシック"/>
            <family val="3"/>
            <charset val="128"/>
          </rPr>
          <t>元請会社名記入
※社名（例：〇〇（株））のみの入力でよい
（〇〇支店などは入力不要）</t>
        </r>
      </text>
    </comment>
    <comment ref="B17" authorId="1" shapeId="0">
      <text>
        <r>
          <rPr>
            <b/>
            <sz val="9"/>
            <color indexed="81"/>
            <rFont val="MS P ゴシック"/>
            <family val="3"/>
            <charset val="128"/>
          </rPr>
          <t>基本的には
なしで記入</t>
        </r>
      </text>
    </comment>
    <comment ref="G17" authorId="1" shapeId="0">
      <text>
        <r>
          <rPr>
            <b/>
            <sz val="9"/>
            <color indexed="81"/>
            <rFont val="MS P ゴシック"/>
            <family val="3"/>
            <charset val="128"/>
          </rPr>
          <t>基本的には
なしで記入</t>
        </r>
      </text>
    </comment>
  </commentList>
</comments>
</file>

<file path=xl/comments5.xml><?xml version="1.0" encoding="utf-8"?>
<comments xmlns="http://schemas.openxmlformats.org/spreadsheetml/2006/main">
  <authors>
    <author>高田　光統</author>
    <author>原田　祐輔</author>
  </authors>
  <commentList>
    <comment ref="B5" authorId="0" shapeId="0">
      <text>
        <r>
          <rPr>
            <b/>
            <sz val="9"/>
            <color indexed="81"/>
            <rFont val="ＭＳ Ｐゴシック"/>
            <family val="3"/>
            <charset val="128"/>
          </rPr>
          <t>機器の名称を記入</t>
        </r>
      </text>
    </comment>
    <comment ref="Z11" authorId="0" shapeId="0">
      <text>
        <r>
          <rPr>
            <b/>
            <sz val="9"/>
            <color indexed="81"/>
            <rFont val="ＭＳ Ｐゴシック"/>
            <family val="3"/>
            <charset val="128"/>
          </rPr>
          <t>工期末を入力
（年月日まで入力）</t>
        </r>
      </text>
    </comment>
    <comment ref="Z13" authorId="0" shapeId="0">
      <text>
        <r>
          <rPr>
            <b/>
            <sz val="9"/>
            <color indexed="81"/>
            <rFont val="ＭＳ Ｐゴシック"/>
            <family val="3"/>
            <charset val="128"/>
          </rPr>
          <t>工期末を入力
（年月日まで入力）</t>
        </r>
      </text>
    </comment>
    <comment ref="B14" authorId="0" shapeId="0">
      <text>
        <r>
          <rPr>
            <b/>
            <sz val="9"/>
            <color indexed="81"/>
            <rFont val="ＭＳ Ｐゴシック"/>
            <family val="3"/>
            <charset val="128"/>
          </rPr>
          <t>元請会社名記入
※社名（例：〇〇（株））のみの入力でよい
（〇〇支店などは入力不要）</t>
        </r>
      </text>
    </comment>
    <comment ref="B17" authorId="1" shapeId="0">
      <text>
        <r>
          <rPr>
            <b/>
            <sz val="9"/>
            <color indexed="81"/>
            <rFont val="MS P ゴシック"/>
            <family val="3"/>
            <charset val="128"/>
          </rPr>
          <t>基本的には
なしで記入</t>
        </r>
      </text>
    </comment>
    <comment ref="G17" authorId="1" shapeId="0">
      <text>
        <r>
          <rPr>
            <b/>
            <sz val="9"/>
            <color indexed="81"/>
            <rFont val="MS P ゴシック"/>
            <family val="3"/>
            <charset val="128"/>
          </rPr>
          <t>基本的には
なしで記入</t>
        </r>
      </text>
    </comment>
  </commentList>
</comments>
</file>

<file path=xl/sharedStrings.xml><?xml version="1.0" encoding="utf-8"?>
<sst xmlns="http://schemas.openxmlformats.org/spreadsheetml/2006/main" count="2157" uniqueCount="643">
  <si>
    <t>設　備　台　帳</t>
    <rPh sb="0" eb="1">
      <t>セツ</t>
    </rPh>
    <rPh sb="2" eb="3">
      <t>ビ</t>
    </rPh>
    <rPh sb="4" eb="5">
      <t>ダイ</t>
    </rPh>
    <rPh sb="6" eb="7">
      <t>チョウ</t>
    </rPh>
    <phoneticPr fontId="4"/>
  </si>
  <si>
    <t>施設名称</t>
    <rPh sb="0" eb="2">
      <t>シセツ</t>
    </rPh>
    <rPh sb="2" eb="4">
      <t>メイショウ</t>
    </rPh>
    <phoneticPr fontId="4"/>
  </si>
  <si>
    <t>状態</t>
    <rPh sb="0" eb="2">
      <t>ジョウタイ</t>
    </rPh>
    <phoneticPr fontId="4"/>
  </si>
  <si>
    <t>材質</t>
    <rPh sb="0" eb="2">
      <t>ザイシツ</t>
    </rPh>
    <phoneticPr fontId="4"/>
  </si>
  <si>
    <t>世代番号</t>
    <rPh sb="0" eb="2">
      <t>セダイ</t>
    </rPh>
    <rPh sb="2" eb="4">
      <t>バンゴウ</t>
    </rPh>
    <phoneticPr fontId="4"/>
  </si>
  <si>
    <t>機器管理コード</t>
    <rPh sb="0" eb="2">
      <t>キキ</t>
    </rPh>
    <rPh sb="2" eb="4">
      <t>カンリ</t>
    </rPh>
    <phoneticPr fontId="4"/>
  </si>
  <si>
    <t>工種</t>
    <rPh sb="0" eb="2">
      <t>コウシュ</t>
    </rPh>
    <phoneticPr fontId="4"/>
  </si>
  <si>
    <t>土木設備</t>
    <rPh sb="0" eb="2">
      <t>ドボク</t>
    </rPh>
    <rPh sb="2" eb="4">
      <t>セツビ</t>
    </rPh>
    <phoneticPr fontId="4"/>
  </si>
  <si>
    <t>設備名称</t>
    <rPh sb="0" eb="2">
      <t>セツビ</t>
    </rPh>
    <rPh sb="2" eb="4">
      <t>メイショウ</t>
    </rPh>
    <phoneticPr fontId="4"/>
  </si>
  <si>
    <t>耐用年数（標準）</t>
    <rPh sb="0" eb="2">
      <t>タイヨウ</t>
    </rPh>
    <rPh sb="2" eb="4">
      <t>ネンスウ</t>
    </rPh>
    <rPh sb="5" eb="7">
      <t>ヒョウジュン</t>
    </rPh>
    <phoneticPr fontId="4"/>
  </si>
  <si>
    <t>取得価格</t>
    <rPh sb="0" eb="2">
      <t>シュトク</t>
    </rPh>
    <rPh sb="2" eb="4">
      <t>カカク</t>
    </rPh>
    <phoneticPr fontId="4"/>
  </si>
  <si>
    <t>設備種別</t>
    <rPh sb="0" eb="2">
      <t>セツビ</t>
    </rPh>
    <rPh sb="2" eb="4">
      <t>シュベツ</t>
    </rPh>
    <phoneticPr fontId="4"/>
  </si>
  <si>
    <t>耐用年数（公企）</t>
    <rPh sb="0" eb="2">
      <t>タイヨウ</t>
    </rPh>
    <rPh sb="2" eb="4">
      <t>ネンスウ</t>
    </rPh>
    <rPh sb="5" eb="7">
      <t>コウキ</t>
    </rPh>
    <phoneticPr fontId="4"/>
  </si>
  <si>
    <t>補助金額</t>
    <rPh sb="0" eb="2">
      <t>ホジョ</t>
    </rPh>
    <rPh sb="2" eb="4">
      <t>キンガク</t>
    </rPh>
    <phoneticPr fontId="4"/>
  </si>
  <si>
    <t>設置場所</t>
    <rPh sb="0" eb="2">
      <t>セッチ</t>
    </rPh>
    <rPh sb="2" eb="4">
      <t>バショ</t>
    </rPh>
    <phoneticPr fontId="4"/>
  </si>
  <si>
    <t>大分類</t>
    <rPh sb="0" eb="3">
      <t>ダイブンルイ</t>
    </rPh>
    <phoneticPr fontId="4"/>
  </si>
  <si>
    <t>耐用年数（大蔵）</t>
    <rPh sb="0" eb="2">
      <t>タイヨウ</t>
    </rPh>
    <rPh sb="2" eb="4">
      <t>ネンスウ</t>
    </rPh>
    <rPh sb="5" eb="7">
      <t>オオクラ</t>
    </rPh>
    <phoneticPr fontId="4"/>
  </si>
  <si>
    <t>配分基準額</t>
    <rPh sb="0" eb="2">
      <t>ハイブン</t>
    </rPh>
    <rPh sb="2" eb="4">
      <t>キジュン</t>
    </rPh>
    <rPh sb="4" eb="5">
      <t>ガク</t>
    </rPh>
    <phoneticPr fontId="4"/>
  </si>
  <si>
    <t>設置位置</t>
    <rPh sb="0" eb="2">
      <t>セッチ</t>
    </rPh>
    <rPh sb="2" eb="4">
      <t>イチ</t>
    </rPh>
    <phoneticPr fontId="4"/>
  </si>
  <si>
    <t>中分類</t>
    <rPh sb="0" eb="3">
      <t>チュウブンルイ</t>
    </rPh>
    <phoneticPr fontId="4"/>
  </si>
  <si>
    <t>耐用年数（適化）</t>
    <rPh sb="0" eb="2">
      <t>タイヨウ</t>
    </rPh>
    <rPh sb="2" eb="4">
      <t>ネンスウ</t>
    </rPh>
    <rPh sb="5" eb="6">
      <t>テキ</t>
    </rPh>
    <rPh sb="6" eb="7">
      <t>カ</t>
    </rPh>
    <phoneticPr fontId="4"/>
  </si>
  <si>
    <t>取得年月日</t>
    <rPh sb="0" eb="2">
      <t>シュトク</t>
    </rPh>
    <rPh sb="2" eb="5">
      <t>ネンガッピ</t>
    </rPh>
    <phoneticPr fontId="4"/>
  </si>
  <si>
    <t>小分類</t>
    <rPh sb="0" eb="3">
      <t>ショウブンルイ</t>
    </rPh>
    <phoneticPr fontId="4"/>
  </si>
  <si>
    <t>稼働年月日</t>
    <rPh sb="0" eb="2">
      <t>カドウ</t>
    </rPh>
    <rPh sb="2" eb="5">
      <t>ネンガッピ</t>
    </rPh>
    <phoneticPr fontId="4"/>
  </si>
  <si>
    <t>施工業者</t>
    <rPh sb="0" eb="2">
      <t>セコウ</t>
    </rPh>
    <rPh sb="2" eb="4">
      <t>ギョウシャ</t>
    </rPh>
    <phoneticPr fontId="4"/>
  </si>
  <si>
    <t>細分類</t>
    <rPh sb="0" eb="1">
      <t>ホソ</t>
    </rPh>
    <rPh sb="1" eb="3">
      <t>ブンルイ</t>
    </rPh>
    <phoneticPr fontId="4"/>
  </si>
  <si>
    <t>主機情報</t>
    <rPh sb="0" eb="1">
      <t>シュ</t>
    </rPh>
    <rPh sb="1" eb="2">
      <t>キ</t>
    </rPh>
    <rPh sb="2" eb="4">
      <t>ジョウホウ</t>
    </rPh>
    <phoneticPr fontId="4"/>
  </si>
  <si>
    <t>№</t>
    <phoneticPr fontId="4"/>
  </si>
  <si>
    <t>項　　　　目</t>
    <rPh sb="0" eb="1">
      <t>コウ</t>
    </rPh>
    <rPh sb="5" eb="6">
      <t>メ</t>
    </rPh>
    <phoneticPr fontId="4"/>
  </si>
  <si>
    <t>内　　　　　　　　　　容</t>
    <rPh sb="0" eb="1">
      <t>ウチ</t>
    </rPh>
    <rPh sb="11" eb="12">
      <t>カタチ</t>
    </rPh>
    <phoneticPr fontId="4"/>
  </si>
  <si>
    <t>製造会社</t>
    <rPh sb="0" eb="2">
      <t>セイゾウ</t>
    </rPh>
    <rPh sb="2" eb="4">
      <t>カイシャ</t>
    </rPh>
    <phoneticPr fontId="4"/>
  </si>
  <si>
    <t>名　　　称</t>
    <rPh sb="0" eb="1">
      <t>ナ</t>
    </rPh>
    <rPh sb="4" eb="5">
      <t>ショウ</t>
    </rPh>
    <phoneticPr fontId="4"/>
  </si>
  <si>
    <t>数量・単位</t>
    <rPh sb="0" eb="2">
      <t>スウリョウ</t>
    </rPh>
    <rPh sb="3" eb="5">
      <t>タンイ</t>
    </rPh>
    <phoneticPr fontId="4"/>
  </si>
  <si>
    <t>仕　　　　　　　様</t>
    <rPh sb="0" eb="1">
      <t>シ</t>
    </rPh>
    <rPh sb="8" eb="9">
      <t>サマ</t>
    </rPh>
    <phoneticPr fontId="4"/>
  </si>
  <si>
    <t>製造番号</t>
    <rPh sb="0" eb="2">
      <t>セイゾウ</t>
    </rPh>
    <rPh sb="2" eb="4">
      <t>バンゴウ</t>
    </rPh>
    <phoneticPr fontId="4"/>
  </si>
  <si>
    <t>製造会社</t>
    <rPh sb="0" eb="2">
      <t>セイゾウ</t>
    </rPh>
    <rPh sb="2" eb="4">
      <t>ガイシャ</t>
    </rPh>
    <phoneticPr fontId="4"/>
  </si>
  <si>
    <t>備　　考</t>
    <rPh sb="0" eb="1">
      <t>ビ</t>
    </rPh>
    <rPh sb="3" eb="4">
      <t>コウ</t>
    </rPh>
    <phoneticPr fontId="4"/>
  </si>
  <si>
    <t>原動機</t>
    <rPh sb="0" eb="3">
      <t>ゲンドウキ</t>
    </rPh>
    <phoneticPr fontId="4"/>
  </si>
  <si>
    <t>機械設備</t>
    <rPh sb="0" eb="2">
      <t>キカイ</t>
    </rPh>
    <rPh sb="2" eb="4">
      <t>セツビ</t>
    </rPh>
    <phoneticPr fontId="4"/>
  </si>
  <si>
    <t>電気設備</t>
    <rPh sb="0" eb="2">
      <t>デンキ</t>
    </rPh>
    <rPh sb="2" eb="4">
      <t>セツビ</t>
    </rPh>
    <phoneticPr fontId="4"/>
  </si>
  <si>
    <t>建築設備</t>
    <rPh sb="0" eb="2">
      <t>ケンチク</t>
    </rPh>
    <rPh sb="2" eb="4">
      <t>セツビ</t>
    </rPh>
    <phoneticPr fontId="4"/>
  </si>
  <si>
    <t>建築機械設備</t>
    <rPh sb="0" eb="2">
      <t>ケンチク</t>
    </rPh>
    <rPh sb="2" eb="4">
      <t>キカイ</t>
    </rPh>
    <rPh sb="4" eb="6">
      <t>セツビ</t>
    </rPh>
    <phoneticPr fontId="4"/>
  </si>
  <si>
    <t>建築電気設備</t>
    <rPh sb="0" eb="2">
      <t>ケンチク</t>
    </rPh>
    <rPh sb="2" eb="4">
      <t>デンキ</t>
    </rPh>
    <rPh sb="4" eb="6">
      <t>セツビ</t>
    </rPh>
    <phoneticPr fontId="4"/>
  </si>
  <si>
    <t>稼働中</t>
    <rPh sb="0" eb="3">
      <t>カドウチュウ</t>
    </rPh>
    <phoneticPr fontId="4"/>
  </si>
  <si>
    <t>休止中</t>
    <rPh sb="0" eb="2">
      <t>キュウシ</t>
    </rPh>
    <rPh sb="2" eb="3">
      <t>チュウ</t>
    </rPh>
    <phoneticPr fontId="4"/>
  </si>
  <si>
    <t>廃止</t>
    <rPh sb="0" eb="2">
      <t>ハイシ</t>
    </rPh>
    <phoneticPr fontId="4"/>
  </si>
  <si>
    <t>水島下水処理場</t>
  </si>
  <si>
    <t>児島下水処理場</t>
  </si>
  <si>
    <t>玉島下水処理場</t>
  </si>
  <si>
    <t>真備浄化センター</t>
  </si>
  <si>
    <t>倉敷雨水貯留センター</t>
  </si>
  <si>
    <t>鶴の浦ポンプ場</t>
  </si>
  <si>
    <t>水島東ポンプ場</t>
  </si>
  <si>
    <t>松江ポンプ場</t>
  </si>
  <si>
    <t>塩生ポンプ場</t>
  </si>
  <si>
    <t>阿津ポンプ場</t>
  </si>
  <si>
    <t>阿津第2ポンプ場</t>
  </si>
  <si>
    <t>下の町ポンプ場</t>
  </si>
  <si>
    <t>田の口ポンプ場</t>
  </si>
  <si>
    <t>下津井ポンプ場</t>
  </si>
  <si>
    <t>玉島北第1ポンプ場</t>
  </si>
  <si>
    <t>玉島北第2ポンプ場</t>
  </si>
  <si>
    <t>柏島ポンプ場</t>
  </si>
  <si>
    <t>玉島北第3ポンプ場</t>
  </si>
  <si>
    <t>阿賀崎第1ポンプ場</t>
  </si>
  <si>
    <t>船穂中新田ポンプ場</t>
  </si>
  <si>
    <t>船穂雨水ポンプ場</t>
  </si>
  <si>
    <t>倉敷中第1ポンプ場</t>
  </si>
  <si>
    <t>倉敷中第2ポンプ場</t>
  </si>
  <si>
    <t>倉敷中第3ポンプ場</t>
  </si>
  <si>
    <t>倉敷東第2ポンプ場</t>
  </si>
  <si>
    <t>吉岡川第2ポンプ場</t>
  </si>
  <si>
    <t>倉敷東第4ポンプ場</t>
  </si>
  <si>
    <t>倉敷北第3ポンプ場</t>
  </si>
  <si>
    <t>水島地区MP</t>
  </si>
  <si>
    <t>児島地区MP</t>
  </si>
  <si>
    <t>玉島地区MP</t>
  </si>
  <si>
    <t>船穂地区MP</t>
  </si>
  <si>
    <t>真備地区MP</t>
  </si>
  <si>
    <t>下水施設課</t>
    <rPh sb="0" eb="2">
      <t>ゲスイ</t>
    </rPh>
    <rPh sb="2" eb="4">
      <t>シセツ</t>
    </rPh>
    <rPh sb="4" eb="5">
      <t>カ</t>
    </rPh>
    <phoneticPr fontId="4"/>
  </si>
  <si>
    <t>決　　裁</t>
    <rPh sb="0" eb="1">
      <t>ケツ</t>
    </rPh>
    <rPh sb="3" eb="4">
      <t>サイ</t>
    </rPh>
    <phoneticPr fontId="4"/>
  </si>
  <si>
    <t>受注者</t>
    <rPh sb="0" eb="2">
      <t>ジュチュウ</t>
    </rPh>
    <phoneticPr fontId="4"/>
  </si>
  <si>
    <t>　　　　　　　</t>
    <phoneticPr fontId="4"/>
  </si>
  <si>
    <t>　　</t>
    <phoneticPr fontId="4"/>
  </si>
  <si>
    <t>※　提出日　：　工事完成後早々に</t>
    <rPh sb="8" eb="10">
      <t>コウジ</t>
    </rPh>
    <rPh sb="10" eb="12">
      <t>カンセイ</t>
    </rPh>
    <rPh sb="12" eb="13">
      <t>ゴ</t>
    </rPh>
    <rPh sb="13" eb="15">
      <t>ソウソウ</t>
    </rPh>
    <phoneticPr fontId="4"/>
  </si>
  <si>
    <t>円</t>
    <rPh sb="0" eb="1">
      <t>エン</t>
    </rPh>
    <phoneticPr fontId="4"/>
  </si>
  <si>
    <t>合計</t>
    <rPh sb="0" eb="2">
      <t>ゴウケイ</t>
    </rPh>
    <phoneticPr fontId="4"/>
  </si>
  <si>
    <t>＝</t>
    <phoneticPr fontId="4"/>
  </si>
  <si>
    <t>水道代</t>
    <rPh sb="0" eb="2">
      <t>スイドウ</t>
    </rPh>
    <rPh sb="2" eb="3">
      <t>ダイ</t>
    </rPh>
    <phoneticPr fontId="4"/>
  </si>
  <si>
    <t>電気代</t>
    <rPh sb="0" eb="3">
      <t>デンキダイ</t>
    </rPh>
    <phoneticPr fontId="4"/>
  </si>
  <si>
    <t>単価</t>
    <rPh sb="0" eb="2">
      <t>タンカ</t>
    </rPh>
    <phoneticPr fontId="4"/>
  </si>
  <si>
    <t>倉　敷　太　郎</t>
    <rPh sb="0" eb="1">
      <t>クラ</t>
    </rPh>
    <rPh sb="2" eb="3">
      <t>シキ</t>
    </rPh>
    <rPh sb="4" eb="5">
      <t>フトシ</t>
    </rPh>
    <rPh sb="6" eb="7">
      <t>ロウ</t>
    </rPh>
    <phoneticPr fontId="4"/>
  </si>
  <si>
    <t>玉島下水処理場</t>
    <rPh sb="0" eb="2">
      <t>タマシマ</t>
    </rPh>
    <rPh sb="2" eb="4">
      <t>ゲスイ</t>
    </rPh>
    <rPh sb="4" eb="7">
      <t>ショリジョウ</t>
    </rPh>
    <phoneticPr fontId="4"/>
  </si>
  <si>
    <t>確認者</t>
    <rPh sb="0" eb="2">
      <t>カクニン</t>
    </rPh>
    <rPh sb="2" eb="3">
      <t>シャ</t>
    </rPh>
    <phoneticPr fontId="4"/>
  </si>
  <si>
    <t>電気</t>
    <rPh sb="0" eb="2">
      <t>デンキ</t>
    </rPh>
    <phoneticPr fontId="4"/>
  </si>
  <si>
    <t>使用後メーター値</t>
    <phoneticPr fontId="4"/>
  </si>
  <si>
    <t>使用前メーター値</t>
    <rPh sb="0" eb="2">
      <t>シヨウ</t>
    </rPh>
    <rPh sb="2" eb="3">
      <t>マエ</t>
    </rPh>
    <rPh sb="7" eb="8">
      <t>チ</t>
    </rPh>
    <phoneticPr fontId="4"/>
  </si>
  <si>
    <t>使用期間</t>
    <rPh sb="0" eb="2">
      <t>シヨウ</t>
    </rPh>
    <rPh sb="2" eb="4">
      <t>キカン</t>
    </rPh>
    <phoneticPr fontId="4"/>
  </si>
  <si>
    <t>概　　要</t>
    <rPh sb="0" eb="1">
      <t>オオムネ</t>
    </rPh>
    <rPh sb="3" eb="4">
      <t>ヨウ</t>
    </rPh>
    <phoneticPr fontId="4"/>
  </si>
  <si>
    <t>件　　名</t>
    <rPh sb="0" eb="1">
      <t>ケン</t>
    </rPh>
    <rPh sb="3" eb="4">
      <t>メイ</t>
    </rPh>
    <phoneticPr fontId="4"/>
  </si>
  <si>
    <t>工事場所</t>
    <phoneticPr fontId="4"/>
  </si>
  <si>
    <t>工 事 名</t>
    <rPh sb="0" eb="1">
      <t>コウ</t>
    </rPh>
    <rPh sb="2" eb="3">
      <t>コト</t>
    </rPh>
    <rPh sb="4" eb="5">
      <t>メイ</t>
    </rPh>
    <phoneticPr fontId="4"/>
  </si>
  <si>
    <t>現場代理人</t>
    <phoneticPr fontId="4"/>
  </si>
  <si>
    <t>倉 敷 市 長 　様</t>
    <phoneticPr fontId="4"/>
  </si>
  <si>
    <t>会 社 名</t>
    <rPh sb="0" eb="1">
      <t>カイ</t>
    </rPh>
    <rPh sb="2" eb="3">
      <t>シャ</t>
    </rPh>
    <rPh sb="4" eb="5">
      <t>メイ</t>
    </rPh>
    <phoneticPr fontId="4"/>
  </si>
  <si>
    <t>住　　所</t>
    <rPh sb="0" eb="1">
      <t>ジュウ</t>
    </rPh>
    <rPh sb="3" eb="4">
      <t>ショ</t>
    </rPh>
    <phoneticPr fontId="4"/>
  </si>
  <si>
    <t>許可番号</t>
    <phoneticPr fontId="4"/>
  </si>
  <si>
    <t>都道府県･政令市</t>
    <phoneticPr fontId="4"/>
  </si>
  <si>
    <t>処分数量</t>
    <phoneticPr fontId="4"/>
  </si>
  <si>
    <t>設計数量</t>
    <phoneticPr fontId="4"/>
  </si>
  <si>
    <t>処　分　業</t>
    <rPh sb="0" eb="1">
      <t>トコロ</t>
    </rPh>
    <rPh sb="2" eb="3">
      <t>ブン</t>
    </rPh>
    <rPh sb="4" eb="5">
      <t>ギョウ</t>
    </rPh>
    <phoneticPr fontId="4"/>
  </si>
  <si>
    <t>収集運搬業</t>
    <phoneticPr fontId="4"/>
  </si>
  <si>
    <t>分　　類</t>
    <rPh sb="0" eb="1">
      <t>ブン</t>
    </rPh>
    <rPh sb="3" eb="4">
      <t>タグイ</t>
    </rPh>
    <phoneticPr fontId="4"/>
  </si>
  <si>
    <t>下施工様－２４(2)</t>
    <rPh sb="2" eb="3">
      <t>コウ</t>
    </rPh>
    <phoneticPr fontId="4"/>
  </si>
  <si>
    <t>※　提出日　：　工事完成時までに</t>
    <rPh sb="8" eb="10">
      <t>コウジ</t>
    </rPh>
    <rPh sb="10" eb="13">
      <t>カンセイジ</t>
    </rPh>
    <phoneticPr fontId="4"/>
  </si>
  <si>
    <t>供　　覧</t>
    <rPh sb="0" eb="1">
      <t>キョウ</t>
    </rPh>
    <rPh sb="3" eb="4">
      <t>ラン</t>
    </rPh>
    <phoneticPr fontId="4"/>
  </si>
  <si>
    <t>kg</t>
    <phoneticPr fontId="4"/>
  </si>
  <si>
    <t>第１種フロン類回収</t>
    <rPh sb="6" eb="7">
      <t>ルイ</t>
    </rPh>
    <rPh sb="7" eb="9">
      <t>カイシュウ</t>
    </rPh>
    <phoneticPr fontId="4"/>
  </si>
  <si>
    <t>フロン</t>
    <phoneticPr fontId="4"/>
  </si>
  <si>
    <t>有価物　アルミくず</t>
    <phoneticPr fontId="4"/>
  </si>
  <si>
    <t>有価物　鉄くず</t>
    <rPh sb="4" eb="5">
      <t>テツ</t>
    </rPh>
    <phoneticPr fontId="4"/>
  </si>
  <si>
    <t>有価物　銅くず</t>
    <rPh sb="4" eb="5">
      <t>ドウ</t>
    </rPh>
    <phoneticPr fontId="4"/>
  </si>
  <si>
    <t>有価物</t>
    <rPh sb="0" eb="3">
      <t>ユウカブツ</t>
    </rPh>
    <phoneticPr fontId="4"/>
  </si>
  <si>
    <t>㎥</t>
    <phoneticPr fontId="4"/>
  </si>
  <si>
    <t>浚渫土</t>
    <rPh sb="0" eb="1">
      <t>サラ</t>
    </rPh>
    <rPh sb="1" eb="2">
      <t>セツ</t>
    </rPh>
    <rPh sb="2" eb="3">
      <t>ツチ</t>
    </rPh>
    <phoneticPr fontId="4"/>
  </si>
  <si>
    <t xml:space="preserve">粘性土及びこれに準ずるもの（第三種建設発生土を除く。）
</t>
    <phoneticPr fontId="4"/>
  </si>
  <si>
    <t>第四種建設発生土</t>
    <rPh sb="0" eb="1">
      <t>ダイ</t>
    </rPh>
    <rPh sb="1" eb="2">
      <t>ヨン</t>
    </rPh>
    <rPh sb="2" eb="3">
      <t>シュ</t>
    </rPh>
    <rPh sb="3" eb="5">
      <t>ケンセツ</t>
    </rPh>
    <rPh sb="5" eb="7">
      <t>ハッセイ</t>
    </rPh>
    <rPh sb="7" eb="8">
      <t>ド</t>
    </rPh>
    <phoneticPr fontId="4"/>
  </si>
  <si>
    <t>通常の施工性が確保される粘性土及びこれに準ずるもの</t>
    <phoneticPr fontId="4"/>
  </si>
  <si>
    <t>第三種建設発生土</t>
    <rPh sb="0" eb="1">
      <t>ダイ</t>
    </rPh>
    <rPh sb="1" eb="2">
      <t>サン</t>
    </rPh>
    <rPh sb="2" eb="3">
      <t>シュ</t>
    </rPh>
    <rPh sb="3" eb="5">
      <t>ケンセツ</t>
    </rPh>
    <rPh sb="5" eb="7">
      <t>ハッセイ</t>
    </rPh>
    <rPh sb="7" eb="8">
      <t>ド</t>
    </rPh>
    <phoneticPr fontId="4"/>
  </si>
  <si>
    <t>砂質土、礫質土及びこれらに準ずるもの</t>
    <phoneticPr fontId="4"/>
  </si>
  <si>
    <t>第二種建設発生土</t>
    <rPh sb="0" eb="1">
      <t>ダイ</t>
    </rPh>
    <rPh sb="1" eb="2">
      <t>ニ</t>
    </rPh>
    <rPh sb="2" eb="3">
      <t>シュ</t>
    </rPh>
    <rPh sb="3" eb="5">
      <t>ケンセツ</t>
    </rPh>
    <rPh sb="5" eb="7">
      <t>ハッセイ</t>
    </rPh>
    <rPh sb="7" eb="8">
      <t>ド</t>
    </rPh>
    <phoneticPr fontId="4"/>
  </si>
  <si>
    <t>砂、礫及びこれらに準ずるもの</t>
    <phoneticPr fontId="4"/>
  </si>
  <si>
    <t>第一種建設発生土</t>
    <rPh sb="0" eb="2">
      <t>ダイイチ</t>
    </rPh>
    <rPh sb="2" eb="3">
      <t>シュ</t>
    </rPh>
    <rPh sb="3" eb="5">
      <t>ケンセツ</t>
    </rPh>
    <rPh sb="5" eb="7">
      <t>ハッセイ</t>
    </rPh>
    <rPh sb="7" eb="8">
      <t>ド</t>
    </rPh>
    <phoneticPr fontId="4"/>
  </si>
  <si>
    <t>建設発生土</t>
    <rPh sb="0" eb="2">
      <t>ケンセツ</t>
    </rPh>
    <rPh sb="2" eb="4">
      <t>ハッセイ</t>
    </rPh>
    <rPh sb="4" eb="5">
      <t>ド</t>
    </rPh>
    <phoneticPr fontId="4"/>
  </si>
  <si>
    <t>t</t>
    <phoneticPr fontId="4"/>
  </si>
  <si>
    <t>その他に分類された廃棄物</t>
    <rPh sb="2" eb="3">
      <t>タ</t>
    </rPh>
    <rPh sb="4" eb="6">
      <t>ブンルイ</t>
    </rPh>
    <rPh sb="9" eb="12">
      <t>ハイキブツ</t>
    </rPh>
    <phoneticPr fontId="4"/>
  </si>
  <si>
    <t>アスベスト　　　　管理型処分</t>
    <phoneticPr fontId="4"/>
  </si>
  <si>
    <t>紙くず　　　　　　管理型処分</t>
    <rPh sb="0" eb="1">
      <t>カミ</t>
    </rPh>
    <rPh sb="9" eb="11">
      <t>カンリ</t>
    </rPh>
    <phoneticPr fontId="4"/>
  </si>
  <si>
    <t>廃プラスチック　　安定型処分</t>
    <rPh sb="0" eb="1">
      <t>ハイ</t>
    </rPh>
    <phoneticPr fontId="4"/>
  </si>
  <si>
    <t>有価物以外の金属くず</t>
    <rPh sb="0" eb="3">
      <t>ユウカブツ</t>
    </rPh>
    <rPh sb="3" eb="5">
      <t>イガイ</t>
    </rPh>
    <rPh sb="6" eb="8">
      <t>キンゾク</t>
    </rPh>
    <phoneticPr fontId="4"/>
  </si>
  <si>
    <t>金属くず　　　　　安定型処分</t>
    <rPh sb="0" eb="2">
      <t>キンゾク</t>
    </rPh>
    <rPh sb="9" eb="12">
      <t>アンテイガタ</t>
    </rPh>
    <rPh sb="12" eb="14">
      <t>ショブン</t>
    </rPh>
    <phoneticPr fontId="4"/>
  </si>
  <si>
    <t>建設混合廃棄物　　管理型処分</t>
    <rPh sb="0" eb="2">
      <t>ケンセツ</t>
    </rPh>
    <rPh sb="2" eb="4">
      <t>コンゴウ</t>
    </rPh>
    <rPh sb="4" eb="7">
      <t>ハイキブツ</t>
    </rPh>
    <rPh sb="9" eb="11">
      <t>カンリ</t>
    </rPh>
    <rPh sb="11" eb="12">
      <t>カタ</t>
    </rPh>
    <phoneticPr fontId="4"/>
  </si>
  <si>
    <t>建設混合廃棄物　　安定型処分</t>
    <rPh sb="0" eb="2">
      <t>ケンセツ</t>
    </rPh>
    <rPh sb="2" eb="4">
      <t>コンゴウ</t>
    </rPh>
    <rPh sb="4" eb="7">
      <t>ハイキブツ</t>
    </rPh>
    <phoneticPr fontId="4"/>
  </si>
  <si>
    <t>建設汚泥</t>
    <rPh sb="0" eb="2">
      <t>ケンセツ</t>
    </rPh>
    <rPh sb="2" eb="4">
      <t>オデイ</t>
    </rPh>
    <phoneticPr fontId="4"/>
  </si>
  <si>
    <t>伐木材・除根材など</t>
    <rPh sb="0" eb="1">
      <t>バツ</t>
    </rPh>
    <rPh sb="1" eb="3">
      <t>モクザイ</t>
    </rPh>
    <rPh sb="4" eb="5">
      <t>ジョ</t>
    </rPh>
    <rPh sb="5" eb="6">
      <t>ネ</t>
    </rPh>
    <rPh sb="6" eb="7">
      <t>ザイ</t>
    </rPh>
    <phoneticPr fontId="4"/>
  </si>
  <si>
    <t>建設発生木材　　 　中間処理</t>
    <rPh sb="0" eb="2">
      <t>ケンセツ</t>
    </rPh>
    <rPh sb="2" eb="4">
      <t>ハッセイ</t>
    </rPh>
    <rPh sb="4" eb="6">
      <t>モクザイ</t>
    </rPh>
    <rPh sb="10" eb="12">
      <t>チュウカン</t>
    </rPh>
    <rPh sb="12" eb="14">
      <t>ショリ</t>
    </rPh>
    <phoneticPr fontId="4"/>
  </si>
  <si>
    <t>建設廃棄物</t>
    <rPh sb="0" eb="2">
      <t>ケンセツ</t>
    </rPh>
    <rPh sb="2" eb="5">
      <t>ハイキブツ</t>
    </rPh>
    <phoneticPr fontId="4"/>
  </si>
  <si>
    <t>ｱｽﾌｧﾙﾄ・ｺﾝｸﾘｰﾄ塊 　中間処理</t>
    <rPh sb="13" eb="14">
      <t>カイ</t>
    </rPh>
    <phoneticPr fontId="4"/>
  </si>
  <si>
    <t>コンクリート塊 　　中間処理</t>
    <rPh sb="6" eb="7">
      <t>カイ</t>
    </rPh>
    <rPh sb="10" eb="12">
      <t>チュウカン</t>
    </rPh>
    <rPh sb="12" eb="14">
      <t>ショリ</t>
    </rPh>
    <phoneticPr fontId="4"/>
  </si>
  <si>
    <t>木材が廃棄物になったもの</t>
    <rPh sb="0" eb="2">
      <t>モクザイ</t>
    </rPh>
    <rPh sb="3" eb="6">
      <t>ハイキブツ</t>
    </rPh>
    <phoneticPr fontId="4"/>
  </si>
  <si>
    <t>建設発生木材 　　　中間処理</t>
    <rPh sb="0" eb="2">
      <t>ケンセツ</t>
    </rPh>
    <rPh sb="2" eb="4">
      <t>ハッセイ</t>
    </rPh>
    <rPh sb="4" eb="6">
      <t>モクザイ</t>
    </rPh>
    <phoneticPr fontId="4"/>
  </si>
  <si>
    <t>特定建設資
材廃棄物</t>
    <rPh sb="0" eb="2">
      <t>トクテイ</t>
    </rPh>
    <rPh sb="2" eb="4">
      <t>ケンセツ</t>
    </rPh>
    <rPh sb="4" eb="5">
      <t>シ</t>
    </rPh>
    <rPh sb="6" eb="7">
      <t>ザイ</t>
    </rPh>
    <rPh sb="7" eb="10">
      <t>ハイキブツ</t>
    </rPh>
    <phoneticPr fontId="4"/>
  </si>
  <si>
    <t>説　　　明</t>
    <rPh sb="0" eb="1">
      <t>セツ</t>
    </rPh>
    <rPh sb="4" eb="5">
      <t>メイ</t>
    </rPh>
    <phoneticPr fontId="4"/>
  </si>
  <si>
    <t>単位</t>
    <rPh sb="0" eb="2">
      <t>タンイ</t>
    </rPh>
    <phoneticPr fontId="4"/>
  </si>
  <si>
    <t>場外搬出時の性状</t>
    <rPh sb="0" eb="2">
      <t>ジョウガイ</t>
    </rPh>
    <rPh sb="2" eb="4">
      <t>ハンシュツ</t>
    </rPh>
    <rPh sb="4" eb="5">
      <t>ジ</t>
    </rPh>
    <rPh sb="6" eb="8">
      <t>セイジョウ</t>
    </rPh>
    <phoneticPr fontId="4"/>
  </si>
  <si>
    <t>建設副産
物種類</t>
    <rPh sb="0" eb="2">
      <t>ケンセツ</t>
    </rPh>
    <rPh sb="2" eb="3">
      <t>フク</t>
    </rPh>
    <rPh sb="3" eb="4">
      <t>サン</t>
    </rPh>
    <rPh sb="5" eb="6">
      <t>ブツ</t>
    </rPh>
    <rPh sb="6" eb="8">
      <t>シュルイ</t>
    </rPh>
    <phoneticPr fontId="4"/>
  </si>
  <si>
    <t>以下のメーカに引き渡しました。</t>
    <rPh sb="0" eb="2">
      <t>イカ</t>
    </rPh>
    <rPh sb="7" eb="8">
      <t>ヒ</t>
    </rPh>
    <rPh sb="9" eb="10">
      <t>ワタ</t>
    </rPh>
    <phoneticPr fontId="4"/>
  </si>
  <si>
    <t>以下の再生事業者に引き渡しました。</t>
    <rPh sb="0" eb="2">
      <t>イカ</t>
    </rPh>
    <rPh sb="3" eb="5">
      <t>サイセイ</t>
    </rPh>
    <rPh sb="5" eb="7">
      <t>ジギョウ</t>
    </rPh>
    <rPh sb="7" eb="8">
      <t>シャ</t>
    </rPh>
    <rPh sb="9" eb="10">
      <t>ヒ</t>
    </rPh>
    <rPh sb="11" eb="12">
      <t>ワタ</t>
    </rPh>
    <phoneticPr fontId="4"/>
  </si>
  <si>
    <t>件　名　項　目</t>
    <rPh sb="0" eb="1">
      <t>ケン</t>
    </rPh>
    <rPh sb="2" eb="3">
      <t>ナ</t>
    </rPh>
    <rPh sb="4" eb="5">
      <t>コウ</t>
    </rPh>
    <rPh sb="6" eb="7">
      <t>メ</t>
    </rPh>
    <phoneticPr fontId="4"/>
  </si>
  <si>
    <t>　発 生 材 報 告 書　</t>
    <rPh sb="1" eb="2">
      <t>ハツ</t>
    </rPh>
    <rPh sb="3" eb="4">
      <t>ショウ</t>
    </rPh>
    <rPh sb="5" eb="6">
      <t>ザイ</t>
    </rPh>
    <rPh sb="7" eb="8">
      <t>ホウ</t>
    </rPh>
    <rPh sb="9" eb="10">
      <t>コク</t>
    </rPh>
    <rPh sb="11" eb="12">
      <t>ショ</t>
    </rPh>
    <phoneticPr fontId="4"/>
  </si>
  <si>
    <t>下施工様－２４(1)</t>
    <rPh sb="2" eb="3">
      <t>コウ</t>
    </rPh>
    <phoneticPr fontId="4"/>
  </si>
  <si>
    <t>工 事 検 査 課 長 様</t>
    <rPh sb="0" eb="1">
      <t>コウ</t>
    </rPh>
    <rPh sb="2" eb="3">
      <t>コト</t>
    </rPh>
    <rPh sb="4" eb="5">
      <t>ケン</t>
    </rPh>
    <rPh sb="6" eb="7">
      <t>サ</t>
    </rPh>
    <rPh sb="8" eb="9">
      <t>カ</t>
    </rPh>
    <rPh sb="10" eb="11">
      <t>チョウ</t>
    </rPh>
    <rPh sb="12" eb="13">
      <t>サマ</t>
    </rPh>
    <phoneticPr fontId="4"/>
  </si>
  <si>
    <t>上記のとおり確認しましたので報告します。</t>
    <rPh sb="0" eb="2">
      <t>ジョウキ</t>
    </rPh>
    <rPh sb="6" eb="8">
      <t>カクニン</t>
    </rPh>
    <rPh sb="14" eb="16">
      <t>ホウコク</t>
    </rPh>
    <phoneticPr fontId="4"/>
  </si>
  <si>
    <t>事　　項</t>
    <rPh sb="0" eb="1">
      <t>コト</t>
    </rPh>
    <rPh sb="3" eb="4">
      <t>コウ</t>
    </rPh>
    <phoneticPr fontId="4"/>
  </si>
  <si>
    <t>手 直 し</t>
    <rPh sb="0" eb="1">
      <t>テ</t>
    </rPh>
    <rPh sb="2" eb="3">
      <t>チョク</t>
    </rPh>
    <phoneticPr fontId="4"/>
  </si>
  <si>
    <t>指示及び</t>
    <rPh sb="0" eb="2">
      <t>シジ</t>
    </rPh>
    <rPh sb="2" eb="3">
      <t>オヨ</t>
    </rPh>
    <phoneticPr fontId="4"/>
  </si>
  <si>
    <t>確認者職氏名</t>
    <rPh sb="0" eb="2">
      <t>カクニン</t>
    </rPh>
    <rPh sb="2" eb="3">
      <t>シャ</t>
    </rPh>
    <rPh sb="3" eb="4">
      <t>ショク</t>
    </rPh>
    <rPh sb="4" eb="6">
      <t>シメイ</t>
    </rPh>
    <phoneticPr fontId="4"/>
  </si>
  <si>
    <t>課内確認</t>
    <rPh sb="0" eb="2">
      <t>カナイ</t>
    </rPh>
    <rPh sb="2" eb="4">
      <t>カクニン</t>
    </rPh>
    <phoneticPr fontId="4"/>
  </si>
  <si>
    <t>・現場周辺の清掃を行うこと</t>
    <rPh sb="1" eb="3">
      <t>ゲンバ</t>
    </rPh>
    <rPh sb="3" eb="5">
      <t>シュウヘン</t>
    </rPh>
    <rPh sb="6" eb="8">
      <t>セイソウ</t>
    </rPh>
    <rPh sb="9" eb="10">
      <t>オコナ</t>
    </rPh>
    <phoneticPr fontId="4"/>
  </si>
  <si>
    <t>・盤の塗装タッチアップをすること</t>
    <rPh sb="1" eb="2">
      <t>バン</t>
    </rPh>
    <rPh sb="3" eb="5">
      <t>トソウ</t>
    </rPh>
    <phoneticPr fontId="4"/>
  </si>
  <si>
    <t>・端子部アイマークをすること</t>
    <rPh sb="1" eb="3">
      <t>タンシ</t>
    </rPh>
    <rPh sb="3" eb="4">
      <t>ブ</t>
    </rPh>
    <phoneticPr fontId="4"/>
  </si>
  <si>
    <t>現　場　三　郎</t>
    <rPh sb="0" eb="1">
      <t>ウツツ</t>
    </rPh>
    <rPh sb="2" eb="3">
      <t>バ</t>
    </rPh>
    <rPh sb="4" eb="5">
      <t>サン</t>
    </rPh>
    <rPh sb="6" eb="7">
      <t>ロウ</t>
    </rPh>
    <phoneticPr fontId="4"/>
  </si>
  <si>
    <t>検　査　者</t>
    <rPh sb="0" eb="1">
      <t>ケン</t>
    </rPh>
    <rPh sb="2" eb="3">
      <t>サ</t>
    </rPh>
    <rPh sb="4" eb="5">
      <t>シャ</t>
    </rPh>
    <phoneticPr fontId="4"/>
  </si>
  <si>
    <t>社内検査</t>
    <rPh sb="0" eb="2">
      <t>シャナイ</t>
    </rPh>
    <rPh sb="2" eb="4">
      <t>ケンサ</t>
    </rPh>
    <phoneticPr fontId="4"/>
  </si>
  <si>
    <t xml:space="preserve">       完成　</t>
    <phoneticPr fontId="4"/>
  </si>
  <si>
    <t>着手</t>
    <phoneticPr fontId="4"/>
  </si>
  <si>
    <t>工　　期</t>
    <rPh sb="0" eb="1">
      <t>コウ</t>
    </rPh>
    <rPh sb="3" eb="4">
      <t>キ</t>
    </rPh>
    <phoneticPr fontId="4"/>
  </si>
  <si>
    <t>代 金 額</t>
    <rPh sb="0" eb="1">
      <t>ダイ</t>
    </rPh>
    <rPh sb="2" eb="3">
      <t>キン</t>
    </rPh>
    <rPh sb="4" eb="5">
      <t>ガク</t>
    </rPh>
    <phoneticPr fontId="4"/>
  </si>
  <si>
    <t>受　注　者</t>
    <rPh sb="0" eb="1">
      <t>ジュ</t>
    </rPh>
    <rPh sb="2" eb="3">
      <t>チュウ</t>
    </rPh>
    <rPh sb="4" eb="5">
      <t>シャ</t>
    </rPh>
    <phoneticPr fontId="4"/>
  </si>
  <si>
    <t>１２３，４５６，０００円</t>
    <rPh sb="11" eb="12">
      <t>エン</t>
    </rPh>
    <phoneticPr fontId="4"/>
  </si>
  <si>
    <t>請　　負</t>
    <rPh sb="0" eb="1">
      <t>ショウ</t>
    </rPh>
    <rPh sb="3" eb="4">
      <t>フ</t>
    </rPh>
    <phoneticPr fontId="4"/>
  </si>
  <si>
    <t>工事場所</t>
    <rPh sb="0" eb="2">
      <t>コウジ</t>
    </rPh>
    <rPh sb="2" eb="4">
      <t>バショ</t>
    </rPh>
    <phoneticPr fontId="4"/>
  </si>
  <si>
    <t>047050-423-000001</t>
    <phoneticPr fontId="4"/>
  </si>
  <si>
    <t>工事番号</t>
    <rPh sb="0" eb="2">
      <t>コウジ</t>
    </rPh>
    <rPh sb="2" eb="4">
      <t>バンゴウ</t>
    </rPh>
    <phoneticPr fontId="4"/>
  </si>
  <si>
    <t>工事名称</t>
    <rPh sb="0" eb="2">
      <t>コウジ</t>
    </rPh>
    <rPh sb="2" eb="4">
      <t>メイショウ</t>
    </rPh>
    <phoneticPr fontId="4"/>
  </si>
  <si>
    <t>工 事 完 成 確 認 報 告 書</t>
    <rPh sb="0" eb="1">
      <t>コウ</t>
    </rPh>
    <rPh sb="2" eb="3">
      <t>コト</t>
    </rPh>
    <rPh sb="4" eb="5">
      <t>カン</t>
    </rPh>
    <rPh sb="6" eb="7">
      <t>シゲル</t>
    </rPh>
    <rPh sb="8" eb="9">
      <t>アキラ</t>
    </rPh>
    <rPh sb="10" eb="11">
      <t>シノブ</t>
    </rPh>
    <rPh sb="12" eb="13">
      <t>ホウ</t>
    </rPh>
    <rPh sb="14" eb="15">
      <t>コク</t>
    </rPh>
    <rPh sb="16" eb="17">
      <t>ショ</t>
    </rPh>
    <phoneticPr fontId="4"/>
  </si>
  <si>
    <t>下施工様－２３</t>
    <rPh sb="0" eb="1">
      <t>シタ</t>
    </rPh>
    <rPh sb="1" eb="2">
      <t>シ</t>
    </rPh>
    <rPh sb="2" eb="3">
      <t>コウ</t>
    </rPh>
    <rPh sb="3" eb="4">
      <t>サマ</t>
    </rPh>
    <phoneticPr fontId="4"/>
  </si>
  <si>
    <t>受 注 者</t>
    <rPh sb="0" eb="1">
      <t>ジュ</t>
    </rPh>
    <rPh sb="2" eb="3">
      <t>チュウ</t>
    </rPh>
    <rPh sb="4" eb="5">
      <t>シャ</t>
    </rPh>
    <phoneticPr fontId="4"/>
  </si>
  <si>
    <t>完　成</t>
    <rPh sb="0" eb="1">
      <t>カン</t>
    </rPh>
    <rPh sb="2" eb="3">
      <t>シゲル</t>
    </rPh>
    <phoneticPr fontId="4"/>
  </si>
  <si>
    <t>着　手</t>
    <rPh sb="0" eb="1">
      <t>キ</t>
    </rPh>
    <rPh sb="2" eb="3">
      <t>テ</t>
    </rPh>
    <phoneticPr fontId="4"/>
  </si>
  <si>
    <t>工事場所</t>
    <rPh sb="0" eb="1">
      <t>コウ</t>
    </rPh>
    <rPh sb="1" eb="2">
      <t>コト</t>
    </rPh>
    <rPh sb="2" eb="3">
      <t>バ</t>
    </rPh>
    <rPh sb="3" eb="4">
      <t>ショ</t>
    </rPh>
    <phoneticPr fontId="4"/>
  </si>
  <si>
    <t>完　成　写　真　帳</t>
    <rPh sb="0" eb="1">
      <t>カン</t>
    </rPh>
    <rPh sb="2" eb="3">
      <t>シゲル</t>
    </rPh>
    <rPh sb="4" eb="5">
      <t>シャ</t>
    </rPh>
    <rPh sb="6" eb="7">
      <t>マコト</t>
    </rPh>
    <rPh sb="8" eb="9">
      <t>トバリ</t>
    </rPh>
    <phoneticPr fontId="4"/>
  </si>
  <si>
    <t>下施工様－２２</t>
    <rPh sb="0" eb="1">
      <t>シタ</t>
    </rPh>
    <rPh sb="1" eb="2">
      <t>シ</t>
    </rPh>
    <rPh sb="2" eb="3">
      <t>コウ</t>
    </rPh>
    <rPh sb="3" eb="4">
      <t>ヨウ</t>
    </rPh>
    <phoneticPr fontId="4"/>
  </si>
  <si>
    <t>（１／３）</t>
    <phoneticPr fontId="4"/>
  </si>
  <si>
    <t>工　事　写　真　帳</t>
    <rPh sb="0" eb="1">
      <t>コウ</t>
    </rPh>
    <rPh sb="2" eb="3">
      <t>コト</t>
    </rPh>
    <rPh sb="4" eb="5">
      <t>シャ</t>
    </rPh>
    <rPh sb="6" eb="7">
      <t>マコト</t>
    </rPh>
    <rPh sb="8" eb="9">
      <t>トバリ</t>
    </rPh>
    <phoneticPr fontId="4"/>
  </si>
  <si>
    <t>下施工様－２１</t>
    <rPh sb="0" eb="1">
      <t>シタ</t>
    </rPh>
    <rPh sb="1" eb="2">
      <t>シ</t>
    </rPh>
    <rPh sb="2" eb="3">
      <t>コウ</t>
    </rPh>
    <rPh sb="3" eb="4">
      <t>ヨウ</t>
    </rPh>
    <phoneticPr fontId="4"/>
  </si>
  <si>
    <t>・</t>
    <phoneticPr fontId="4"/>
  </si>
  <si>
    <t>・提出書類について</t>
    <rPh sb="1" eb="3">
      <t>テイシュツ</t>
    </rPh>
    <rPh sb="3" eb="5">
      <t>ショルイ</t>
    </rPh>
    <phoneticPr fontId="4"/>
  </si>
  <si>
    <t>・初回打合せ</t>
    <rPh sb="1" eb="3">
      <t>ショカイ</t>
    </rPh>
    <rPh sb="3" eb="5">
      <t>ウチアワ</t>
    </rPh>
    <phoneticPr fontId="4"/>
  </si>
  <si>
    <t>時　　　間</t>
    <rPh sb="0" eb="1">
      <t>トキ</t>
    </rPh>
    <rPh sb="4" eb="5">
      <t>アイダ</t>
    </rPh>
    <phoneticPr fontId="4"/>
  </si>
  <si>
    <t>受注者又は現場　　　　</t>
    <rPh sb="0" eb="2">
      <t>ジュチュウ</t>
    </rPh>
    <rPh sb="2" eb="3">
      <t>シャ</t>
    </rPh>
    <rPh sb="3" eb="4">
      <t>マタ</t>
    </rPh>
    <rPh sb="5" eb="6">
      <t>ウツツ</t>
    </rPh>
    <rPh sb="6" eb="7">
      <t>バ</t>
    </rPh>
    <phoneticPr fontId="4"/>
  </si>
  <si>
    <t>監　督　事　項　　</t>
    <rPh sb="0" eb="1">
      <t>カン</t>
    </rPh>
    <rPh sb="2" eb="3">
      <t>トク</t>
    </rPh>
    <rPh sb="4" eb="5">
      <t>コト</t>
    </rPh>
    <rPh sb="6" eb="7">
      <t>コウ</t>
    </rPh>
    <phoneticPr fontId="4"/>
  </si>
  <si>
    <t>年　月　日　　　　　</t>
    <rPh sb="0" eb="1">
      <t>トシ</t>
    </rPh>
    <rPh sb="2" eb="3">
      <t>ツキ</t>
    </rPh>
    <rPh sb="4" eb="5">
      <t>ヒ</t>
    </rPh>
    <phoneticPr fontId="4"/>
  </si>
  <si>
    <t>下施工様－２０(2)</t>
    <rPh sb="0" eb="1">
      <t>シタ</t>
    </rPh>
    <rPh sb="1" eb="2">
      <t>シ</t>
    </rPh>
    <rPh sb="2" eb="3">
      <t>コウ</t>
    </rPh>
    <rPh sb="3" eb="4">
      <t>サマ</t>
    </rPh>
    <phoneticPr fontId="4"/>
  </si>
  <si>
    <t>代表者名</t>
    <rPh sb="0" eb="2">
      <t>ダイヒョウ</t>
    </rPh>
    <rPh sb="2" eb="3">
      <t>シャ</t>
    </rPh>
    <rPh sb="3" eb="4">
      <t>メイ</t>
    </rPh>
    <phoneticPr fontId="4"/>
  </si>
  <si>
    <t>工　　事　　名</t>
    <rPh sb="0" eb="1">
      <t>コウ</t>
    </rPh>
    <rPh sb="3" eb="4">
      <t>コト</t>
    </rPh>
    <rPh sb="6" eb="7">
      <t>ナ</t>
    </rPh>
    <phoneticPr fontId="4"/>
  </si>
  <si>
    <t>工　事　箇　所</t>
    <rPh sb="0" eb="1">
      <t>コウ</t>
    </rPh>
    <rPh sb="2" eb="3">
      <t>コト</t>
    </rPh>
    <rPh sb="4" eb="5">
      <t>コ</t>
    </rPh>
    <rPh sb="6" eb="7">
      <t>ショ</t>
    </rPh>
    <phoneticPr fontId="4"/>
  </si>
  <si>
    <t>監　督　日　誌</t>
    <rPh sb="0" eb="1">
      <t>カン</t>
    </rPh>
    <rPh sb="2" eb="3">
      <t>トク</t>
    </rPh>
    <rPh sb="4" eb="5">
      <t>ヒ</t>
    </rPh>
    <rPh sb="6" eb="7">
      <t>シ</t>
    </rPh>
    <phoneticPr fontId="4"/>
  </si>
  <si>
    <t>下施工様－２０(1)</t>
    <rPh sb="0" eb="1">
      <t>シタ</t>
    </rPh>
    <rPh sb="1" eb="2">
      <t>シ</t>
    </rPh>
    <rPh sb="2" eb="3">
      <t>コウ</t>
    </rPh>
    <rPh sb="3" eb="4">
      <t>サマ</t>
    </rPh>
    <phoneticPr fontId="4"/>
  </si>
  <si>
    <t>CEE2sq-20C　   80m</t>
    <phoneticPr fontId="4"/>
  </si>
  <si>
    <t>CET38sq　　　 100m</t>
    <phoneticPr fontId="4"/>
  </si>
  <si>
    <t>CET100sq　　　100m</t>
    <phoneticPr fontId="4"/>
  </si>
  <si>
    <t>種類及び数量</t>
    <phoneticPr fontId="4"/>
  </si>
  <si>
    <t>受注者又は現場　　　　</t>
    <rPh sb="0" eb="3">
      <t>ジュチュウシャ</t>
    </rPh>
    <rPh sb="3" eb="4">
      <t>マタ</t>
    </rPh>
    <rPh sb="5" eb="6">
      <t>ウツツ</t>
    </rPh>
    <rPh sb="6" eb="7">
      <t>バ</t>
    </rPh>
    <phoneticPr fontId="4"/>
  </si>
  <si>
    <t>注 意 事 項</t>
    <rPh sb="0" eb="1">
      <t>チュウ</t>
    </rPh>
    <rPh sb="2" eb="3">
      <t>イ</t>
    </rPh>
    <rPh sb="4" eb="5">
      <t>コト</t>
    </rPh>
    <rPh sb="6" eb="7">
      <t>コウ</t>
    </rPh>
    <phoneticPr fontId="4"/>
  </si>
  <si>
    <t>検査材料の　　</t>
    <rPh sb="0" eb="1">
      <t>ケン</t>
    </rPh>
    <rPh sb="1" eb="2">
      <t>サ</t>
    </rPh>
    <rPh sb="2" eb="3">
      <t>ザイ</t>
    </rPh>
    <rPh sb="3" eb="4">
      <t>リョウ</t>
    </rPh>
    <phoneticPr fontId="4"/>
  </si>
  <si>
    <t>下施工様－１９(2)</t>
    <rPh sb="0" eb="1">
      <t>シタ</t>
    </rPh>
    <rPh sb="1" eb="2">
      <t>シ</t>
    </rPh>
    <rPh sb="2" eb="3">
      <t>コウ</t>
    </rPh>
    <rPh sb="3" eb="4">
      <t>サマ</t>
    </rPh>
    <phoneticPr fontId="4"/>
  </si>
  <si>
    <t>材料検査簿</t>
    <rPh sb="0" eb="2">
      <t>ザイリョウ</t>
    </rPh>
    <rPh sb="2" eb="4">
      <t>ケンサ</t>
    </rPh>
    <rPh sb="4" eb="5">
      <t>ボ</t>
    </rPh>
    <phoneticPr fontId="4"/>
  </si>
  <si>
    <t>下施工様－１９(1)</t>
    <rPh sb="0" eb="1">
      <t>シタ</t>
    </rPh>
    <rPh sb="1" eb="2">
      <t>シ</t>
    </rPh>
    <rPh sb="2" eb="3">
      <t>コウ</t>
    </rPh>
    <rPh sb="3" eb="4">
      <t>サマ</t>
    </rPh>
    <phoneticPr fontId="4"/>
  </si>
  <si>
    <t>現 場 一 郎</t>
    <rPh sb="0" eb="1">
      <t>ウツツ</t>
    </rPh>
    <rPh sb="2" eb="3">
      <t>バ</t>
    </rPh>
    <rPh sb="4" eb="5">
      <t>イチ</t>
    </rPh>
    <rPh sb="6" eb="7">
      <t>ロウ</t>
    </rPh>
    <phoneticPr fontId="4"/>
  </si>
  <si>
    <t>現場代理人</t>
    <rPh sb="0" eb="2">
      <t>ゲンバ</t>
    </rPh>
    <rPh sb="2" eb="5">
      <t>ダイリニン</t>
    </rPh>
    <phoneticPr fontId="4"/>
  </si>
  <si>
    <t>代表取締役　○○　○○</t>
    <rPh sb="0" eb="2">
      <t>ダイヒョウ</t>
    </rPh>
    <rPh sb="2" eb="5">
      <t>トリシマリヤク</t>
    </rPh>
    <phoneticPr fontId="4"/>
  </si>
  <si>
    <t>○○電機株式会社</t>
    <rPh sb="2" eb="4">
      <t>デンキ</t>
    </rPh>
    <rPh sb="4" eb="8">
      <t>カブシキガイシャ</t>
    </rPh>
    <phoneticPr fontId="4"/>
  </si>
  <si>
    <t>○○市○○町○○　１丁目２号３番</t>
    <rPh sb="2" eb="3">
      <t>シ</t>
    </rPh>
    <rPh sb="5" eb="6">
      <t>チョウ</t>
    </rPh>
    <rPh sb="10" eb="12">
      <t>チョウメ</t>
    </rPh>
    <rPh sb="13" eb="14">
      <t>ゴウ</t>
    </rPh>
    <rPh sb="15" eb="16">
      <t>バン</t>
    </rPh>
    <phoneticPr fontId="4"/>
  </si>
  <si>
    <t>倉敷市水島西通１丁目　地内</t>
    <rPh sb="0" eb="3">
      <t>クラシキシ</t>
    </rPh>
    <rPh sb="3" eb="5">
      <t>ミズシマ</t>
    </rPh>
    <rPh sb="5" eb="6">
      <t>ニシ</t>
    </rPh>
    <rPh sb="6" eb="7">
      <t>トオ</t>
    </rPh>
    <rPh sb="8" eb="10">
      <t>チョウメ</t>
    </rPh>
    <rPh sb="11" eb="12">
      <t>チ</t>
    </rPh>
    <rPh sb="12" eb="13">
      <t>ナイ</t>
    </rPh>
    <phoneticPr fontId="4"/>
  </si>
  <si>
    <t>水島下水処理場</t>
    <rPh sb="0" eb="2">
      <t>ミズシマ</t>
    </rPh>
    <rPh sb="2" eb="4">
      <t>ゲスイ</t>
    </rPh>
    <rPh sb="4" eb="7">
      <t>ショリジョウ</t>
    </rPh>
    <phoneticPr fontId="4"/>
  </si>
  <si>
    <t>倉 敷 太 郎</t>
    <rPh sb="0" eb="1">
      <t>クラ</t>
    </rPh>
    <rPh sb="2" eb="3">
      <t>シキ</t>
    </rPh>
    <rPh sb="4" eb="5">
      <t>フトシ</t>
    </rPh>
    <rPh sb="6" eb="7">
      <t>ロウ</t>
    </rPh>
    <phoneticPr fontId="4"/>
  </si>
  <si>
    <t>監督員名</t>
    <rPh sb="0" eb="3">
      <t>カントクイン</t>
    </rPh>
    <rPh sb="3" eb="4">
      <t>メイ</t>
    </rPh>
    <phoneticPr fontId="4"/>
  </si>
  <si>
    <t>倉敷市児島駅前４丁目　地内</t>
    <rPh sb="0" eb="2">
      <t>クラシキ</t>
    </rPh>
    <rPh sb="2" eb="3">
      <t>シ</t>
    </rPh>
    <rPh sb="3" eb="5">
      <t>コジマ</t>
    </rPh>
    <rPh sb="5" eb="7">
      <t>エキマエ</t>
    </rPh>
    <rPh sb="8" eb="10">
      <t>チョウメ</t>
    </rPh>
    <rPh sb="11" eb="12">
      <t>チ</t>
    </rPh>
    <rPh sb="12" eb="13">
      <t>ナイ</t>
    </rPh>
    <phoneticPr fontId="4"/>
  </si>
  <si>
    <t>阿津ポンプ場</t>
    <rPh sb="0" eb="1">
      <t>ア</t>
    </rPh>
    <rPh sb="1" eb="2">
      <t>ツ</t>
    </rPh>
    <rPh sb="5" eb="6">
      <t>ジョウ</t>
    </rPh>
    <phoneticPr fontId="4"/>
  </si>
  <si>
    <t>　　　完成</t>
    <rPh sb="3" eb="5">
      <t>カンセイ</t>
    </rPh>
    <phoneticPr fontId="4"/>
  </si>
  <si>
    <t>倉敷市児島下の町１０丁目　地内</t>
    <rPh sb="0" eb="2">
      <t>クラシキ</t>
    </rPh>
    <rPh sb="2" eb="3">
      <t>シ</t>
    </rPh>
    <rPh sb="3" eb="5">
      <t>コジマ</t>
    </rPh>
    <rPh sb="5" eb="6">
      <t>シモ</t>
    </rPh>
    <rPh sb="7" eb="8">
      <t>チョウ</t>
    </rPh>
    <rPh sb="10" eb="12">
      <t>チョウメ</t>
    </rPh>
    <rPh sb="13" eb="14">
      <t>チ</t>
    </rPh>
    <rPh sb="14" eb="15">
      <t>ナイ</t>
    </rPh>
    <phoneticPr fontId="4"/>
  </si>
  <si>
    <t>下の町ポンプ場</t>
    <rPh sb="0" eb="1">
      <t>シモ</t>
    </rPh>
    <rPh sb="2" eb="3">
      <t>チョウ</t>
    </rPh>
    <rPh sb="6" eb="7">
      <t>ジョウ</t>
    </rPh>
    <phoneticPr fontId="4"/>
  </si>
  <si>
    <t>児島下水処理場</t>
    <rPh sb="0" eb="2">
      <t>コジマ</t>
    </rPh>
    <rPh sb="2" eb="4">
      <t>ゲスイ</t>
    </rPh>
    <rPh sb="4" eb="7">
      <t>ショリジョウ</t>
    </rPh>
    <phoneticPr fontId="4"/>
  </si>
  <si>
    <t>倉敷市白楽町　地内</t>
    <rPh sb="0" eb="2">
      <t>クラシキ</t>
    </rPh>
    <rPh sb="2" eb="3">
      <t>シ</t>
    </rPh>
    <rPh sb="3" eb="4">
      <t>シロ</t>
    </rPh>
    <rPh sb="4" eb="5">
      <t>ラク</t>
    </rPh>
    <rPh sb="5" eb="6">
      <t>マチ</t>
    </rPh>
    <rPh sb="7" eb="8">
      <t>チ</t>
    </rPh>
    <rPh sb="8" eb="9">
      <t>ナイ</t>
    </rPh>
    <phoneticPr fontId="4"/>
  </si>
  <si>
    <t>倉敷雨水貯留センター</t>
    <rPh sb="0" eb="2">
      <t>クラシキ</t>
    </rPh>
    <rPh sb="2" eb="4">
      <t>ウスイ</t>
    </rPh>
    <rPh sb="4" eb="6">
      <t>チョリュウ</t>
    </rPh>
    <phoneticPr fontId="4"/>
  </si>
  <si>
    <t>水島下水処理場○○○○電気設備工事</t>
    <rPh sb="0" eb="2">
      <t>ミズシマ</t>
    </rPh>
    <rPh sb="2" eb="4">
      <t>ゲスイ</t>
    </rPh>
    <rPh sb="4" eb="7">
      <t>ショリジョウ</t>
    </rPh>
    <rPh sb="11" eb="13">
      <t>デンキ</t>
    </rPh>
    <rPh sb="13" eb="15">
      <t>セツビ</t>
    </rPh>
    <rPh sb="15" eb="17">
      <t>コウジ</t>
    </rPh>
    <phoneticPr fontId="4"/>
  </si>
  <si>
    <t>施　設　名</t>
    <rPh sb="0" eb="1">
      <t>シ</t>
    </rPh>
    <rPh sb="2" eb="3">
      <t>セツ</t>
    </rPh>
    <rPh sb="4" eb="5">
      <t>メイ</t>
    </rPh>
    <phoneticPr fontId="4"/>
  </si>
  <si>
    <t>工　事　概　要</t>
    <rPh sb="0" eb="1">
      <t>コウ</t>
    </rPh>
    <rPh sb="2" eb="3">
      <t>コト</t>
    </rPh>
    <rPh sb="4" eb="5">
      <t>オオムネ</t>
    </rPh>
    <rPh sb="6" eb="7">
      <t>ヨウ</t>
    </rPh>
    <phoneticPr fontId="4"/>
  </si>
  <si>
    <t>　使 用 量 報 告 書　</t>
    <rPh sb="1" eb="2">
      <t>シ</t>
    </rPh>
    <rPh sb="3" eb="4">
      <t>ヨウ</t>
    </rPh>
    <rPh sb="5" eb="6">
      <t>リョウ</t>
    </rPh>
    <rPh sb="7" eb="8">
      <t>ホウ</t>
    </rPh>
    <rPh sb="9" eb="10">
      <t>コク</t>
    </rPh>
    <rPh sb="11" eb="12">
      <t>ショ</t>
    </rPh>
    <phoneticPr fontId="4"/>
  </si>
  <si>
    <t>使用量</t>
    <rPh sb="0" eb="3">
      <t>シヨウリョウ</t>
    </rPh>
    <phoneticPr fontId="4"/>
  </si>
  <si>
    <t>使用料金</t>
    <rPh sb="0" eb="3">
      <t>シヨウリョウ</t>
    </rPh>
    <rPh sb="3" eb="4">
      <t>キン</t>
    </rPh>
    <phoneticPr fontId="3"/>
  </si>
  <si>
    <t>　単価・使用料金は，以下のとおりです。</t>
    <rPh sb="1" eb="3">
      <t>タンカ</t>
    </rPh>
    <rPh sb="4" eb="7">
      <t>シヨウリョウ</t>
    </rPh>
    <rPh sb="7" eb="8">
      <t>キン</t>
    </rPh>
    <rPh sb="10" eb="12">
      <t>イカ</t>
    </rPh>
    <phoneticPr fontId="3"/>
  </si>
  <si>
    <t>　単価・使用料金は別紙による。</t>
    <rPh sb="1" eb="3">
      <t>タンカ</t>
    </rPh>
    <rPh sb="4" eb="6">
      <t>シヨウ</t>
    </rPh>
    <rPh sb="6" eb="8">
      <t>リョウキン</t>
    </rPh>
    <rPh sb="9" eb="11">
      <t>ベッシ</t>
    </rPh>
    <phoneticPr fontId="4"/>
  </si>
  <si>
    <t>下水施設課 課長</t>
    <rPh sb="0" eb="2">
      <t>ゲスイ</t>
    </rPh>
    <rPh sb="2" eb="5">
      <t>シセツカ</t>
    </rPh>
    <rPh sb="6" eb="7">
      <t>カ</t>
    </rPh>
    <rPh sb="7" eb="8">
      <t>チョウ</t>
    </rPh>
    <phoneticPr fontId="4"/>
  </si>
  <si>
    <t>下施工様－２５（1）</t>
    <rPh sb="2" eb="3">
      <t>コウ</t>
    </rPh>
    <phoneticPr fontId="4"/>
  </si>
  <si>
    <t>令和　　年　　月　　日</t>
    <rPh sb="0" eb="2">
      <t>レイワ</t>
    </rPh>
    <phoneticPr fontId="4"/>
  </si>
  <si>
    <t>令和　　年　　月　　日</t>
    <rPh sb="0" eb="2">
      <t>レイワ</t>
    </rPh>
    <rPh sb="4" eb="5">
      <t>ネン</t>
    </rPh>
    <rPh sb="7" eb="8">
      <t>ガツ</t>
    </rPh>
    <rPh sb="10" eb="11">
      <t>ヒ</t>
    </rPh>
    <phoneticPr fontId="4"/>
  </si>
  <si>
    <t>令和　　年　　月　　日</t>
    <rPh sb="0" eb="2">
      <t>レイワ</t>
    </rPh>
    <rPh sb="4" eb="5">
      <t>ネン</t>
    </rPh>
    <rPh sb="7" eb="8">
      <t>ガツ</t>
    </rPh>
    <rPh sb="10" eb="11">
      <t>ニチ</t>
    </rPh>
    <phoneticPr fontId="4"/>
  </si>
  <si>
    <t>決裁ルート</t>
    <rPh sb="0" eb="2">
      <t>ケッサイ</t>
    </rPh>
    <phoneticPr fontId="4"/>
  </si>
  <si>
    <t>令和　４年 １０月 １２日</t>
    <rPh sb="0" eb="2">
      <t>レイワ</t>
    </rPh>
    <rPh sb="4" eb="5">
      <t>ネン</t>
    </rPh>
    <rPh sb="8" eb="9">
      <t>ガツ</t>
    </rPh>
    <rPh sb="12" eb="13">
      <t>ヒ</t>
    </rPh>
    <phoneticPr fontId="4"/>
  </si>
  <si>
    <t>令和　５年 １２月 ２４日</t>
    <rPh sb="0" eb="2">
      <t>レイワ</t>
    </rPh>
    <rPh sb="4" eb="5">
      <t>ネン</t>
    </rPh>
    <rPh sb="8" eb="9">
      <t>ガツ</t>
    </rPh>
    <rPh sb="12" eb="13">
      <t>ヒ</t>
    </rPh>
    <phoneticPr fontId="4"/>
  </si>
  <si>
    <t>令和４年１２月２４日</t>
    <rPh sb="0" eb="2">
      <t>レイワ</t>
    </rPh>
    <phoneticPr fontId="4"/>
  </si>
  <si>
    <t>令和５年１２月２０日</t>
    <rPh sb="0" eb="2">
      <t>レイワ</t>
    </rPh>
    <rPh sb="4" eb="5">
      <t>ネン</t>
    </rPh>
    <rPh sb="7" eb="8">
      <t>ガツヒ</t>
    </rPh>
    <phoneticPr fontId="4"/>
  </si>
  <si>
    <t>令和４年１２月１２日</t>
    <rPh sb="0" eb="2">
      <t>レイワ</t>
    </rPh>
    <phoneticPr fontId="4"/>
  </si>
  <si>
    <t>経過年数
（耐用年数）</t>
    <rPh sb="0" eb="2">
      <t>ケイカ</t>
    </rPh>
    <rPh sb="2" eb="4">
      <t>ネンスウ</t>
    </rPh>
    <rPh sb="6" eb="8">
      <t>タイヨウ</t>
    </rPh>
    <rPh sb="8" eb="10">
      <t>ネンスウ</t>
    </rPh>
    <phoneticPr fontId="4"/>
  </si>
  <si>
    <t>入手不可部品あり</t>
    <rPh sb="0" eb="2">
      <t>ニュウシュ</t>
    </rPh>
    <rPh sb="2" eb="4">
      <t>フカ</t>
    </rPh>
    <rPh sb="4" eb="6">
      <t>ブヒン</t>
    </rPh>
    <phoneticPr fontId="4"/>
  </si>
  <si>
    <t>部品の陳腐化
旧式化あり</t>
    <rPh sb="0" eb="2">
      <t>ブヒン</t>
    </rPh>
    <rPh sb="3" eb="6">
      <t>チンプカ</t>
    </rPh>
    <rPh sb="7" eb="10">
      <t>キュウシキカ</t>
    </rPh>
    <phoneticPr fontId="4"/>
  </si>
  <si>
    <t>保全重要度</t>
    <rPh sb="0" eb="2">
      <t>ホゼン</t>
    </rPh>
    <rPh sb="2" eb="5">
      <t>ジュウヨウド</t>
    </rPh>
    <phoneticPr fontId="4"/>
  </si>
  <si>
    <t>設定なし</t>
  </si>
  <si>
    <t>管理方法</t>
    <rPh sb="0" eb="4">
      <t>カンリホウホウ</t>
    </rPh>
    <phoneticPr fontId="4"/>
  </si>
  <si>
    <t>＜補機・付属品・主要部品＞</t>
    <rPh sb="1" eb="3">
      <t>ホキ</t>
    </rPh>
    <rPh sb="4" eb="6">
      <t>フゾク</t>
    </rPh>
    <rPh sb="6" eb="7">
      <t>ヒン</t>
    </rPh>
    <rPh sb="8" eb="12">
      <t>シュヨウブヒン</t>
    </rPh>
    <phoneticPr fontId="4"/>
  </si>
  <si>
    <t>部品番号</t>
    <rPh sb="0" eb="4">
      <t>ブヒンバンゴウ</t>
    </rPh>
    <phoneticPr fontId="4"/>
  </si>
  <si>
    <t>減速機製造会社</t>
    <rPh sb="0" eb="2">
      <t>ゲンソク</t>
    </rPh>
    <rPh sb="2" eb="3">
      <t>キ</t>
    </rPh>
    <rPh sb="3" eb="5">
      <t>セイゾウ</t>
    </rPh>
    <rPh sb="5" eb="7">
      <t>カイシャ</t>
    </rPh>
    <phoneticPr fontId="4"/>
  </si>
  <si>
    <t>Ⅰ</t>
  </si>
  <si>
    <t>Ⅱ</t>
  </si>
  <si>
    <t>土木機械設備</t>
    <rPh sb="0" eb="2">
      <t>ドボク</t>
    </rPh>
    <rPh sb="2" eb="4">
      <t>キカイ</t>
    </rPh>
    <rPh sb="4" eb="6">
      <t>セツビ</t>
    </rPh>
    <phoneticPr fontId="4"/>
  </si>
  <si>
    <t>Ⅲ</t>
    <phoneticPr fontId="4"/>
  </si>
  <si>
    <t>土木電気設備</t>
    <rPh sb="0" eb="2">
      <t>ドボク</t>
    </rPh>
    <rPh sb="2" eb="4">
      <t>デンキ</t>
    </rPh>
    <rPh sb="4" eb="6">
      <t>セツビ</t>
    </rPh>
    <phoneticPr fontId="4"/>
  </si>
  <si>
    <t>Ⅳ</t>
  </si>
  <si>
    <t>Ⅴ</t>
  </si>
  <si>
    <t>倉敷地区MP</t>
  </si>
  <si>
    <t>作業</t>
  </si>
  <si>
    <t>倉敷駅東雨水貯留施設</t>
  </si>
  <si>
    <t>空気圧縮機</t>
  </si>
  <si>
    <t>冷却水ポンプ</t>
  </si>
  <si>
    <t>燃料ポンプ</t>
  </si>
  <si>
    <t>燃料タンク</t>
  </si>
  <si>
    <t>消音器</t>
  </si>
  <si>
    <t>冷却塔</t>
  </si>
  <si>
    <t>細分類</t>
    <rPh sb="0" eb="3">
      <t>サイブンルイ</t>
    </rPh>
    <phoneticPr fontId="4"/>
  </si>
  <si>
    <t>断路器盤</t>
  </si>
  <si>
    <t>遮断器盤</t>
  </si>
  <si>
    <t>変圧器盤</t>
  </si>
  <si>
    <t>コンデンサ盤</t>
  </si>
  <si>
    <t>低圧主幹盤</t>
  </si>
  <si>
    <t>柱上開閉器</t>
  </si>
  <si>
    <t>現場盤</t>
  </si>
  <si>
    <t>変流器盤</t>
  </si>
  <si>
    <t>計器用変圧器盤</t>
  </si>
  <si>
    <t>発電機</t>
  </si>
  <si>
    <t>原動機</t>
  </si>
  <si>
    <t>発電機盤</t>
  </si>
  <si>
    <t>自動始動盤</t>
  </si>
  <si>
    <t>給気ファン</t>
  </si>
  <si>
    <t>同期盤</t>
  </si>
  <si>
    <t>排気ファン</t>
  </si>
  <si>
    <t>補機盤</t>
  </si>
  <si>
    <t>蓄電池盤</t>
  </si>
  <si>
    <t>充電器盤</t>
  </si>
  <si>
    <t>インバータ盤</t>
  </si>
  <si>
    <t>汎用ミニUPS</t>
  </si>
  <si>
    <t>高圧コンビネーションスタータ</t>
  </si>
  <si>
    <t>コントロールセンタ</t>
  </si>
  <si>
    <t>動力制御盤</t>
  </si>
  <si>
    <t>回転数制御装置</t>
  </si>
  <si>
    <t>流量計</t>
  </si>
  <si>
    <t>レベル計</t>
  </si>
  <si>
    <t>温度計</t>
  </si>
  <si>
    <t>PH計</t>
  </si>
  <si>
    <t>ORP計</t>
  </si>
  <si>
    <t>DO計</t>
  </si>
  <si>
    <t>濃度計</t>
  </si>
  <si>
    <t>MLSS計</t>
  </si>
  <si>
    <t>COD水質分析機器</t>
  </si>
  <si>
    <t>雨量計</t>
  </si>
  <si>
    <t>その他計測設備</t>
  </si>
  <si>
    <t>全窒素水質分析機器</t>
  </si>
  <si>
    <t>濁度計</t>
  </si>
  <si>
    <t>プロセスコントローラ</t>
  </si>
  <si>
    <t>シーケンスコントローラ</t>
  </si>
  <si>
    <t>補助リレー盤</t>
  </si>
  <si>
    <t>計装計器盤</t>
  </si>
  <si>
    <t>監視盤</t>
  </si>
  <si>
    <t>CRT操作卓</t>
  </si>
  <si>
    <t>監視コントローラ</t>
  </si>
  <si>
    <t>パソコン応用装置</t>
  </si>
  <si>
    <t>ITV装置</t>
  </si>
  <si>
    <t>データロギングコントローラ</t>
  </si>
  <si>
    <t>テレメータ･テレコントロール装置</t>
  </si>
  <si>
    <t>操作盤</t>
  </si>
  <si>
    <t>通信装置</t>
  </si>
  <si>
    <t>感知器</t>
  </si>
  <si>
    <t>全りん水質分析機器</t>
    <rPh sb="0" eb="1">
      <t>ゼン</t>
    </rPh>
    <rPh sb="3" eb="5">
      <t>スイシツ</t>
    </rPh>
    <rPh sb="5" eb="7">
      <t>ブンセキ</t>
    </rPh>
    <rPh sb="7" eb="9">
      <t>キキ</t>
    </rPh>
    <phoneticPr fontId="4"/>
  </si>
  <si>
    <t>排ガス分析計</t>
    <rPh sb="0" eb="1">
      <t>ハイ</t>
    </rPh>
    <rPh sb="3" eb="5">
      <t>ブンセキ</t>
    </rPh>
    <rPh sb="5" eb="6">
      <t>ケイ</t>
    </rPh>
    <phoneticPr fontId="4"/>
  </si>
  <si>
    <t>雨量計</t>
    <rPh sb="0" eb="2">
      <t>ウリョウ</t>
    </rPh>
    <rPh sb="2" eb="3">
      <t>ケイ</t>
    </rPh>
    <phoneticPr fontId="4"/>
  </si>
  <si>
    <t>雨量レーダー</t>
    <rPh sb="0" eb="2">
      <t>ウリョウ</t>
    </rPh>
    <phoneticPr fontId="4"/>
  </si>
  <si>
    <t>パソコン応用装置</t>
    <rPh sb="4" eb="6">
      <t>オウヨウ</t>
    </rPh>
    <rPh sb="6" eb="8">
      <t>ソウチ</t>
    </rPh>
    <phoneticPr fontId="4"/>
  </si>
  <si>
    <t>動力線</t>
    <rPh sb="0" eb="2">
      <t>ドウリョク</t>
    </rPh>
    <rPh sb="2" eb="3">
      <t>セン</t>
    </rPh>
    <phoneticPr fontId="4"/>
  </si>
  <si>
    <t>制御線</t>
    <rPh sb="0" eb="3">
      <t>セイギョセン</t>
    </rPh>
    <phoneticPr fontId="4"/>
  </si>
  <si>
    <t>計装線</t>
    <rPh sb="0" eb="2">
      <t>ケイソウ</t>
    </rPh>
    <rPh sb="2" eb="3">
      <t>セン</t>
    </rPh>
    <phoneticPr fontId="4"/>
  </si>
  <si>
    <t>ラック</t>
    <phoneticPr fontId="4"/>
  </si>
  <si>
    <t>ダクト</t>
    <phoneticPr fontId="4"/>
  </si>
  <si>
    <t>電線管</t>
    <rPh sb="0" eb="3">
      <t>デンセンカン</t>
    </rPh>
    <phoneticPr fontId="4"/>
  </si>
  <si>
    <t>通信線（光ケーブル）</t>
    <rPh sb="0" eb="2">
      <t>ツウシン</t>
    </rPh>
    <rPh sb="2" eb="3">
      <t>セン</t>
    </rPh>
    <rPh sb="4" eb="5">
      <t>ヒカリ</t>
    </rPh>
    <phoneticPr fontId="4"/>
  </si>
  <si>
    <t>状態監視</t>
    <rPh sb="0" eb="2">
      <t>ジョウタイ</t>
    </rPh>
    <rPh sb="2" eb="4">
      <t>カンシ</t>
    </rPh>
    <phoneticPr fontId="4"/>
  </si>
  <si>
    <t xml:space="preserve">検査員氏名 </t>
    <phoneticPr fontId="4"/>
  </si>
  <si>
    <t xml:space="preserve">代理人氏名 </t>
    <rPh sb="0" eb="1">
      <t>ダイ</t>
    </rPh>
    <rPh sb="1" eb="2">
      <t>リ</t>
    </rPh>
    <rPh sb="2" eb="3">
      <t>ジン</t>
    </rPh>
    <rPh sb="3" eb="4">
      <t>シ</t>
    </rPh>
    <rPh sb="4" eb="5">
      <t>メイ</t>
    </rPh>
    <phoneticPr fontId="4"/>
  </si>
  <si>
    <t>監督員氏名</t>
    <rPh sb="0" eb="2">
      <t>カントク</t>
    </rPh>
    <phoneticPr fontId="4"/>
  </si>
  <si>
    <t>代理人氏名</t>
    <rPh sb="0" eb="1">
      <t>ダイ</t>
    </rPh>
    <rPh sb="1" eb="2">
      <t>リ</t>
    </rPh>
    <rPh sb="2" eb="3">
      <t>ジン</t>
    </rPh>
    <rPh sb="3" eb="4">
      <t>シ</t>
    </rPh>
    <rPh sb="4" eb="5">
      <t>メイ</t>
    </rPh>
    <phoneticPr fontId="4"/>
  </si>
  <si>
    <t>監督員</t>
    <rPh sb="0" eb="2">
      <t>カントク</t>
    </rPh>
    <phoneticPr fontId="4"/>
  </si>
  <si>
    <t>以下の収集運搬業者、処分業者により処分しました。</t>
  </si>
  <si>
    <t>自社にて運搬後、以下の処分業者により処分しました。</t>
    <rPh sb="0" eb="2">
      <t>ジシャ</t>
    </rPh>
    <rPh sb="4" eb="6">
      <t>ウンパン</t>
    </rPh>
    <rPh sb="6" eb="7">
      <t>ゴ</t>
    </rPh>
    <phoneticPr fontId="4"/>
  </si>
  <si>
    <t>自社に積替保管し、後日以下の収集運搬業者、処分業者により処分します。</t>
    <rPh sb="0" eb="2">
      <t>ジシャ</t>
    </rPh>
    <rPh sb="3" eb="4">
      <t>ツモル</t>
    </rPh>
    <rPh sb="4" eb="5">
      <t>タイ</t>
    </rPh>
    <rPh sb="5" eb="7">
      <t>ホカン</t>
    </rPh>
    <rPh sb="9" eb="11">
      <t>ゴジツ</t>
    </rPh>
    <rPh sb="11" eb="13">
      <t>イカ</t>
    </rPh>
    <phoneticPr fontId="4"/>
  </si>
  <si>
    <t>自社に積替保管し、後日自社にて運搬し、以下の処分業者により処分します。</t>
    <rPh sb="0" eb="2">
      <t>ジシャ</t>
    </rPh>
    <rPh sb="3" eb="4">
      <t>ツモル</t>
    </rPh>
    <rPh sb="4" eb="5">
      <t>タイ</t>
    </rPh>
    <rPh sb="5" eb="7">
      <t>ホカン</t>
    </rPh>
    <rPh sb="9" eb="11">
      <t>ゴジツ</t>
    </rPh>
    <rPh sb="11" eb="13">
      <t>ジシャ</t>
    </rPh>
    <rPh sb="15" eb="17">
      <t>ウンパン</t>
    </rPh>
    <rPh sb="19" eb="21">
      <t>イカ</t>
    </rPh>
    <rPh sb="22" eb="24">
      <t>ショブン</t>
    </rPh>
    <rPh sb="24" eb="26">
      <t>ギョウシャ</t>
    </rPh>
    <phoneticPr fontId="4"/>
  </si>
  <si>
    <t xml:space="preserve">          処分地場所写真、積降ろし状況写真、運搬経路図及びマニフェストＤ票・Ｅ票（写し）を添付のこと。</t>
  </si>
  <si>
    <t>　　　　　有価物として処理する場合は、再生事業者等引取り者の受領書（写し）を添付のこと。</t>
  </si>
  <si>
    <t xml:space="preserve"> 　　　　 自社運搬する場合は、携帯書類の（写し）を携帯すること。         </t>
    <rPh sb="6" eb="8">
      <t>ジシャ</t>
    </rPh>
    <rPh sb="8" eb="10">
      <t>ウンパン</t>
    </rPh>
    <rPh sb="12" eb="14">
      <t>バアイ</t>
    </rPh>
    <rPh sb="16" eb="18">
      <t>ケイタイ</t>
    </rPh>
    <rPh sb="18" eb="20">
      <t>ショルイ</t>
    </rPh>
    <rPh sb="22" eb="23">
      <t>ウツ</t>
    </rPh>
    <rPh sb="26" eb="28">
      <t>ケイタイ</t>
    </rPh>
    <phoneticPr fontId="4"/>
  </si>
  <si>
    <t>電気及び水道の使用量を報告します。</t>
    <rPh sb="0" eb="2">
      <t>デンキ</t>
    </rPh>
    <rPh sb="2" eb="3">
      <t>オヨ</t>
    </rPh>
    <rPh sb="4" eb="6">
      <t>スイドウ</t>
    </rPh>
    <rPh sb="7" eb="10">
      <t>シヨウリョウ</t>
    </rPh>
    <rPh sb="11" eb="13">
      <t>ホウコク</t>
    </rPh>
    <phoneticPr fontId="4"/>
  </si>
  <si>
    <t>水道</t>
    <rPh sb="0" eb="2">
      <t>スイドウ</t>
    </rPh>
    <phoneticPr fontId="3"/>
  </si>
  <si>
    <t>下水施設課</t>
    <rPh sb="0" eb="5">
      <t>ゲスイシセツカ</t>
    </rPh>
    <phoneticPr fontId="4"/>
  </si>
  <si>
    <t>単価は監督員に確認すること</t>
    <rPh sb="0" eb="2">
      <t>タンカ</t>
    </rPh>
    <rPh sb="3" eb="6">
      <t>カントクイン</t>
    </rPh>
    <rPh sb="7" eb="9">
      <t>カクニン</t>
    </rPh>
    <phoneticPr fontId="4"/>
  </si>
  <si>
    <t>添付書類：下施工様－２５別紙、確認者の入った使用前、使用後の写真</t>
    <rPh sb="15" eb="17">
      <t>カクニン</t>
    </rPh>
    <rPh sb="17" eb="18">
      <t>シャ</t>
    </rPh>
    <rPh sb="19" eb="20">
      <t>ハイ</t>
    </rPh>
    <rPh sb="22" eb="24">
      <t>シヨウ</t>
    </rPh>
    <rPh sb="24" eb="25">
      <t>マエ</t>
    </rPh>
    <rPh sb="26" eb="29">
      <t>シヨウゴ</t>
    </rPh>
    <rPh sb="30" eb="32">
      <t>シャシン</t>
    </rPh>
    <phoneticPr fontId="4"/>
  </si>
  <si>
    <t>水道1㎥</t>
    <rPh sb="0" eb="2">
      <t>スイドウ</t>
    </rPh>
    <phoneticPr fontId="4"/>
  </si>
  <si>
    <t>電気1kWh</t>
    <phoneticPr fontId="4"/>
  </si>
  <si>
    <t>下施工様－２５　別紙</t>
    <rPh sb="2" eb="3">
      <t>コウ</t>
    </rPh>
    <rPh sb="8" eb="10">
      <t>ベッシ</t>
    </rPh>
    <phoneticPr fontId="4"/>
  </si>
  <si>
    <t>　摘　要</t>
    <rPh sb="1" eb="2">
      <t>ツム</t>
    </rPh>
    <rPh sb="3" eb="4">
      <t>ヨウ</t>
    </rPh>
    <phoneticPr fontId="4"/>
  </si>
  <si>
    <t>計</t>
    <rPh sb="0" eb="1">
      <t>ケイ</t>
    </rPh>
    <phoneticPr fontId="4"/>
  </si>
  <si>
    <t>土木工</t>
    <rPh sb="0" eb="2">
      <t>ドボク</t>
    </rPh>
    <rPh sb="2" eb="3">
      <t>コウ</t>
    </rPh>
    <phoneticPr fontId="4"/>
  </si>
  <si>
    <t>倉敷土木㈱</t>
    <rPh sb="0" eb="2">
      <t>クラシキ</t>
    </rPh>
    <rPh sb="2" eb="4">
      <t>ドボク</t>
    </rPh>
    <phoneticPr fontId="4"/>
  </si>
  <si>
    <t>土木一郎</t>
    <rPh sb="0" eb="2">
      <t>ドボク</t>
    </rPh>
    <rPh sb="2" eb="4">
      <t>イチロウ</t>
    </rPh>
    <phoneticPr fontId="4"/>
  </si>
  <si>
    <t>機械工</t>
    <rPh sb="0" eb="2">
      <t>キカイ</t>
    </rPh>
    <rPh sb="2" eb="3">
      <t>コウ</t>
    </rPh>
    <phoneticPr fontId="4"/>
  </si>
  <si>
    <t>工場派遣員</t>
    <rPh sb="0" eb="2">
      <t>コウジョウ</t>
    </rPh>
    <rPh sb="2" eb="4">
      <t>ハケン</t>
    </rPh>
    <rPh sb="4" eb="5">
      <t>イン</t>
    </rPh>
    <phoneticPr fontId="4"/>
  </si>
  <si>
    <t>岡山電機㈱</t>
    <rPh sb="0" eb="2">
      <t>オカヤマ</t>
    </rPh>
    <phoneticPr fontId="4"/>
  </si>
  <si>
    <t>工場電男</t>
    <rPh sb="0" eb="2">
      <t>コウジョウ</t>
    </rPh>
    <rPh sb="2" eb="3">
      <t>デン</t>
    </rPh>
    <rPh sb="3" eb="4">
      <t>オトコ</t>
    </rPh>
    <phoneticPr fontId="4"/>
  </si>
  <si>
    <t>技術員</t>
    <rPh sb="0" eb="2">
      <t>ギジュツ</t>
    </rPh>
    <rPh sb="2" eb="3">
      <t>イン</t>
    </rPh>
    <phoneticPr fontId="4"/>
  </si>
  <si>
    <t>倉敷電四郎</t>
    <rPh sb="0" eb="2">
      <t>クラシキ</t>
    </rPh>
    <rPh sb="2" eb="3">
      <t>デン</t>
    </rPh>
    <rPh sb="3" eb="5">
      <t>シロウ</t>
    </rPh>
    <phoneticPr fontId="4"/>
  </si>
  <si>
    <t>工場派遣員</t>
    <phoneticPr fontId="4"/>
  </si>
  <si>
    <t>電工</t>
    <rPh sb="0" eb="2">
      <t>デンコウ</t>
    </rPh>
    <phoneticPr fontId="4"/>
  </si>
  <si>
    <t>倉敷電機㈱</t>
    <phoneticPr fontId="4"/>
  </si>
  <si>
    <t>倉敷電三郎</t>
    <rPh sb="0" eb="2">
      <t>クラシキ</t>
    </rPh>
    <rPh sb="2" eb="3">
      <t>デン</t>
    </rPh>
    <rPh sb="3" eb="5">
      <t>サブロウ</t>
    </rPh>
    <phoneticPr fontId="4"/>
  </si>
  <si>
    <t>倉敷電二郎</t>
    <rPh sb="0" eb="2">
      <t>クラシキ</t>
    </rPh>
    <rPh sb="2" eb="3">
      <t>デン</t>
    </rPh>
    <rPh sb="3" eb="5">
      <t>ジロウ</t>
    </rPh>
    <phoneticPr fontId="4"/>
  </si>
  <si>
    <t>下請作業責任者</t>
    <phoneticPr fontId="4"/>
  </si>
  <si>
    <t>倉敷電機㈱</t>
    <rPh sb="0" eb="2">
      <t>クラシキ</t>
    </rPh>
    <rPh sb="2" eb="4">
      <t>デンキ</t>
    </rPh>
    <phoneticPr fontId="4"/>
  </si>
  <si>
    <t>倉敷電一郎</t>
    <rPh sb="0" eb="2">
      <t>クラシキ</t>
    </rPh>
    <rPh sb="2" eb="3">
      <t>デン</t>
    </rPh>
    <rPh sb="3" eb="5">
      <t>イチロウ</t>
    </rPh>
    <phoneticPr fontId="4"/>
  </si>
  <si>
    <t>累計</t>
    <rPh sb="0" eb="2">
      <t>ルイケイ</t>
    </rPh>
    <phoneticPr fontId="4"/>
  </si>
  <si>
    <t>員数</t>
    <phoneticPr fontId="4"/>
  </si>
  <si>
    <t>業　種</t>
    <rPh sb="0" eb="1">
      <t>ギョウ</t>
    </rPh>
    <rPh sb="2" eb="3">
      <t>タネ</t>
    </rPh>
    <phoneticPr fontId="4"/>
  </si>
  <si>
    <t>備　　考</t>
    <phoneticPr fontId="4"/>
  </si>
  <si>
    <t>会社名</t>
    <phoneticPr fontId="4"/>
  </si>
  <si>
    <t>氏　　名</t>
    <rPh sb="0" eb="1">
      <t>シ</t>
    </rPh>
    <rPh sb="3" eb="4">
      <t>メイ</t>
    </rPh>
    <phoneticPr fontId="4"/>
  </si>
  <si>
    <t>業 種 集 計</t>
    <rPh sb="0" eb="1">
      <t>ギョウ</t>
    </rPh>
    <rPh sb="2" eb="3">
      <t>タネ</t>
    </rPh>
    <rPh sb="4" eb="5">
      <t>シュウ</t>
    </rPh>
    <rPh sb="6" eb="7">
      <t>ケイ</t>
    </rPh>
    <phoneticPr fontId="4"/>
  </si>
  <si>
    <t>作  業  員</t>
    <rPh sb="0" eb="1">
      <t>サク</t>
    </rPh>
    <rPh sb="3" eb="4">
      <t>ギョウ</t>
    </rPh>
    <rPh sb="6" eb="7">
      <t>イン</t>
    </rPh>
    <phoneticPr fontId="4"/>
  </si>
  <si>
    <t>・ＦＥＰ管、ハンドホール敷設</t>
    <rPh sb="4" eb="5">
      <t>カン</t>
    </rPh>
    <rPh sb="12" eb="14">
      <t>フセツ</t>
    </rPh>
    <phoneticPr fontId="4"/>
  </si>
  <si>
    <t>接触曝気槽北</t>
    <rPh sb="0" eb="2">
      <t>セッショク</t>
    </rPh>
    <rPh sb="2" eb="4">
      <t>バッキ</t>
    </rPh>
    <rPh sb="4" eb="5">
      <t>ソウ</t>
    </rPh>
    <rPh sb="5" eb="6">
      <t>キタ</t>
    </rPh>
    <phoneticPr fontId="4"/>
  </si>
  <si>
    <t>・既設ラック上ケーブル敷設</t>
    <rPh sb="1" eb="3">
      <t>キセツ</t>
    </rPh>
    <rPh sb="6" eb="7">
      <t>ジョウ</t>
    </rPh>
    <rPh sb="11" eb="13">
      <t>フセツ</t>
    </rPh>
    <phoneticPr fontId="4"/>
  </si>
  <si>
    <t>中央管廊</t>
    <rPh sb="0" eb="2">
      <t>チュウオウ</t>
    </rPh>
    <rPh sb="2" eb="4">
      <t>カンロウ</t>
    </rPh>
    <phoneticPr fontId="4"/>
  </si>
  <si>
    <t>・○○盤機能増設</t>
    <rPh sb="3" eb="4">
      <t>バン</t>
    </rPh>
    <rPh sb="4" eb="6">
      <t>キノウ</t>
    </rPh>
    <rPh sb="6" eb="8">
      <t>ゾウセツ</t>
    </rPh>
    <phoneticPr fontId="4"/>
  </si>
  <si>
    <t>第２電気室</t>
    <rPh sb="0" eb="1">
      <t>ダイ</t>
    </rPh>
    <rPh sb="2" eb="4">
      <t>デンキ</t>
    </rPh>
    <rPh sb="4" eb="5">
      <t>シツ</t>
    </rPh>
    <phoneticPr fontId="4"/>
  </si>
  <si>
    <t>作  業  内  容</t>
    <rPh sb="0" eb="1">
      <t>サク</t>
    </rPh>
    <rPh sb="3" eb="4">
      <t>ギョウ</t>
    </rPh>
    <rPh sb="6" eb="7">
      <t>ウチ</t>
    </rPh>
    <rPh sb="9" eb="10">
      <t>カタチ</t>
    </rPh>
    <phoneticPr fontId="4"/>
  </si>
  <si>
    <t>施 工 箇 所</t>
    <rPh sb="0" eb="1">
      <t>シ</t>
    </rPh>
    <rPh sb="2" eb="3">
      <t>コウ</t>
    </rPh>
    <rPh sb="4" eb="5">
      <t>カ</t>
    </rPh>
    <rPh sb="6" eb="7">
      <t>ショ</t>
    </rPh>
    <phoneticPr fontId="4"/>
  </si>
  <si>
    <t>晴れのち曇り</t>
    <rPh sb="0" eb="1">
      <t>ハ</t>
    </rPh>
    <rPh sb="4" eb="5">
      <t>クモ</t>
    </rPh>
    <phoneticPr fontId="4"/>
  </si>
  <si>
    <t>天候</t>
    <rPh sb="0" eb="2">
      <t>テンコウ</t>
    </rPh>
    <phoneticPr fontId="4"/>
  </si>
  <si>
    <t>17：00</t>
    <phoneticPr fontId="4"/>
  </si>
  <si>
    <t>～</t>
    <phoneticPr fontId="4"/>
  </si>
  <si>
    <t>8：00</t>
    <phoneticPr fontId="4"/>
  </si>
  <si>
    <t>日　時</t>
    <rPh sb="0" eb="1">
      <t>ヒ</t>
    </rPh>
    <rPh sb="2" eb="3">
      <t>ジ</t>
    </rPh>
    <phoneticPr fontId="4"/>
  </si>
  <si>
    <t>受注者</t>
    <rPh sb="0" eb="2">
      <t>ジュチュウ</t>
    </rPh>
    <rPh sb="2" eb="3">
      <t>シャ</t>
    </rPh>
    <phoneticPr fontId="4"/>
  </si>
  <si>
    <t>Ｎｏ．</t>
    <phoneticPr fontId="4"/>
  </si>
  <si>
    <t>工事名</t>
    <rPh sb="0" eb="2">
      <t>コウジ</t>
    </rPh>
    <rPh sb="2" eb="3">
      <t>メイ</t>
    </rPh>
    <phoneticPr fontId="4"/>
  </si>
  <si>
    <t>作　業　日　報</t>
    <rPh sb="0" eb="1">
      <t>サク</t>
    </rPh>
    <rPh sb="2" eb="3">
      <t>ギョウ</t>
    </rPh>
    <rPh sb="4" eb="5">
      <t>ヒ</t>
    </rPh>
    <rPh sb="6" eb="7">
      <t>ホウ</t>
    </rPh>
    <phoneticPr fontId="4"/>
  </si>
  <si>
    <t>下施工様－１１</t>
    <rPh sb="2" eb="3">
      <t>コウ</t>
    </rPh>
    <phoneticPr fontId="4"/>
  </si>
  <si>
    <t>工　種</t>
    <rPh sb="0" eb="1">
      <t>コウ</t>
    </rPh>
    <rPh sb="2" eb="3">
      <t>シュ</t>
    </rPh>
    <phoneticPr fontId="4"/>
  </si>
  <si>
    <t>下施工様－２６</t>
    <rPh sb="2" eb="3">
      <t>コウ</t>
    </rPh>
    <phoneticPr fontId="4"/>
  </si>
  <si>
    <t>添付書類：産業廃棄物処理業許可証（写し）、収集運搬業許可証（写し）並びに積込み搬出状況写真、</t>
    <phoneticPr fontId="3"/>
  </si>
  <si>
    <t>所　在　地</t>
    <rPh sb="0" eb="1">
      <t>ショ</t>
    </rPh>
    <rPh sb="2" eb="3">
      <t>ザイ</t>
    </rPh>
    <rPh sb="4" eb="5">
      <t>チ</t>
    </rPh>
    <phoneticPr fontId="4"/>
  </si>
  <si>
    <t>倉敷中第１ポンプ場</t>
    <rPh sb="0" eb="4">
      <t>クラシキナカダイ</t>
    </rPh>
    <rPh sb="8" eb="9">
      <t>ジョウ</t>
    </rPh>
    <phoneticPr fontId="4"/>
  </si>
  <si>
    <t xml:space="preserve"> 課　長 　 課長代理  　 課長主幹  　 主　幹 　 主　任 　  係　員</t>
    <rPh sb="1" eb="2">
      <t>カ</t>
    </rPh>
    <rPh sb="3" eb="4">
      <t>チョウ</t>
    </rPh>
    <rPh sb="17" eb="19">
      <t>シュカン</t>
    </rPh>
    <rPh sb="23" eb="24">
      <t>オモ</t>
    </rPh>
    <rPh sb="25" eb="26">
      <t>ミキ</t>
    </rPh>
    <rPh sb="29" eb="30">
      <t>オモ</t>
    </rPh>
    <rPh sb="31" eb="32">
      <t>ニン</t>
    </rPh>
    <rPh sb="36" eb="37">
      <t>カカリ</t>
    </rPh>
    <rPh sb="38" eb="39">
      <t>イン</t>
    </rPh>
    <phoneticPr fontId="4"/>
  </si>
  <si>
    <t>倉敷中第２ポンプ場</t>
    <rPh sb="0" eb="4">
      <t>クラシキナカダイ</t>
    </rPh>
    <rPh sb="8" eb="9">
      <t>ジョウ</t>
    </rPh>
    <phoneticPr fontId="4"/>
  </si>
  <si>
    <t>倉敷市羽島　地内</t>
    <rPh sb="0" eb="2">
      <t>クラシキ</t>
    </rPh>
    <rPh sb="2" eb="3">
      <t>シ</t>
    </rPh>
    <rPh sb="3" eb="5">
      <t>ハシマ</t>
    </rPh>
    <rPh sb="6" eb="7">
      <t>チ</t>
    </rPh>
    <rPh sb="7" eb="8">
      <t>ナイ</t>
    </rPh>
    <phoneticPr fontId="4"/>
  </si>
  <si>
    <t xml:space="preserve"> 部長　次長　課長　課長代理　課長主幹　　主幹　　主任　</t>
    <rPh sb="1" eb="3">
      <t>ブチョウ</t>
    </rPh>
    <rPh sb="4" eb="6">
      <t>ジチョウ</t>
    </rPh>
    <rPh sb="25" eb="27">
      <t>シュニン</t>
    </rPh>
    <phoneticPr fontId="4"/>
  </si>
  <si>
    <t>倉敷中第３ポンプ場</t>
    <rPh sb="0" eb="4">
      <t>クラシキナカダイ</t>
    </rPh>
    <rPh sb="8" eb="9">
      <t>ジョウ</t>
    </rPh>
    <phoneticPr fontId="4"/>
  </si>
  <si>
    <t>倉敷市日ノ出町２丁目　地内</t>
    <rPh sb="0" eb="2">
      <t>クラシキ</t>
    </rPh>
    <rPh sb="2" eb="3">
      <t>シ</t>
    </rPh>
    <rPh sb="3" eb="4">
      <t>ヒ</t>
    </rPh>
    <rPh sb="5" eb="7">
      <t>デチョウ</t>
    </rPh>
    <rPh sb="8" eb="10">
      <t>チョウメ</t>
    </rPh>
    <rPh sb="11" eb="12">
      <t>チ</t>
    </rPh>
    <rPh sb="12" eb="13">
      <t>ナイ</t>
    </rPh>
    <phoneticPr fontId="4"/>
  </si>
  <si>
    <t>倉敷北第３ポンプ場</t>
    <rPh sb="0" eb="2">
      <t>クラシキ</t>
    </rPh>
    <rPh sb="2" eb="3">
      <t>キタ</t>
    </rPh>
    <rPh sb="3" eb="4">
      <t>ダイ</t>
    </rPh>
    <rPh sb="8" eb="9">
      <t>ジョウ</t>
    </rPh>
    <phoneticPr fontId="4"/>
  </si>
  <si>
    <t>倉敷市中庄　地内</t>
    <rPh sb="0" eb="2">
      <t>クラシキ</t>
    </rPh>
    <rPh sb="2" eb="3">
      <t>シ</t>
    </rPh>
    <rPh sb="3" eb="5">
      <t>ナカショウ</t>
    </rPh>
    <rPh sb="6" eb="7">
      <t>チ</t>
    </rPh>
    <rPh sb="7" eb="8">
      <t>ナイ</t>
    </rPh>
    <phoneticPr fontId="4"/>
  </si>
  <si>
    <t>倉敷東第２ポンプ場</t>
    <rPh sb="0" eb="2">
      <t>クラシキ</t>
    </rPh>
    <rPh sb="2" eb="3">
      <t>ヒガシ</t>
    </rPh>
    <rPh sb="3" eb="4">
      <t>ダイ</t>
    </rPh>
    <rPh sb="8" eb="9">
      <t>ジョウ</t>
    </rPh>
    <phoneticPr fontId="4"/>
  </si>
  <si>
    <t>倉敷市亀山　地内</t>
    <rPh sb="0" eb="2">
      <t>クラシキ</t>
    </rPh>
    <rPh sb="2" eb="3">
      <t>シ</t>
    </rPh>
    <rPh sb="3" eb="5">
      <t>カメヤマ</t>
    </rPh>
    <rPh sb="6" eb="7">
      <t>チ</t>
    </rPh>
    <rPh sb="7" eb="8">
      <t>ナイ</t>
    </rPh>
    <phoneticPr fontId="4"/>
  </si>
  <si>
    <t>倉敷東第４ポンプ場</t>
    <rPh sb="0" eb="2">
      <t>クラシキ</t>
    </rPh>
    <rPh sb="2" eb="3">
      <t>ヒガシ</t>
    </rPh>
    <rPh sb="3" eb="4">
      <t>ダイ</t>
    </rPh>
    <rPh sb="8" eb="9">
      <t>ジョウ</t>
    </rPh>
    <phoneticPr fontId="4"/>
  </si>
  <si>
    <t>倉敷市藤戸町天城　地内</t>
    <rPh sb="0" eb="2">
      <t>クラシキ</t>
    </rPh>
    <rPh sb="2" eb="3">
      <t>シ</t>
    </rPh>
    <rPh sb="3" eb="8">
      <t>フジトチョウアマキ</t>
    </rPh>
    <rPh sb="9" eb="10">
      <t>チ</t>
    </rPh>
    <rPh sb="10" eb="11">
      <t>ナイ</t>
    </rPh>
    <phoneticPr fontId="4"/>
  </si>
  <si>
    <t>吉岡川第２ポンプ場</t>
    <rPh sb="0" eb="3">
      <t>ヨシオカガワ</t>
    </rPh>
    <rPh sb="3" eb="4">
      <t>ダイ</t>
    </rPh>
    <rPh sb="8" eb="9">
      <t>ジョウ</t>
    </rPh>
    <phoneticPr fontId="4"/>
  </si>
  <si>
    <t>倉敷市粒浦　地内</t>
    <rPh sb="0" eb="2">
      <t>クラシキ</t>
    </rPh>
    <rPh sb="2" eb="3">
      <t>シ</t>
    </rPh>
    <rPh sb="3" eb="5">
      <t>ツブウラ</t>
    </rPh>
    <rPh sb="6" eb="7">
      <t>チ</t>
    </rPh>
    <rPh sb="7" eb="8">
      <t>ナイ</t>
    </rPh>
    <phoneticPr fontId="4"/>
  </si>
  <si>
    <t>倉敷市児島小川町３６９５　地内</t>
    <rPh sb="0" eb="2">
      <t>クラシキ</t>
    </rPh>
    <rPh sb="2" eb="3">
      <t>シ</t>
    </rPh>
    <rPh sb="3" eb="5">
      <t>コジマ</t>
    </rPh>
    <rPh sb="5" eb="7">
      <t>オガワ</t>
    </rPh>
    <rPh sb="7" eb="8">
      <t>チョウ</t>
    </rPh>
    <rPh sb="13" eb="14">
      <t>チ</t>
    </rPh>
    <rPh sb="14" eb="15">
      <t>ナイ</t>
    </rPh>
    <phoneticPr fontId="4"/>
  </si>
  <si>
    <t>下津井ポンプ場</t>
    <rPh sb="0" eb="3">
      <t>シモツイ</t>
    </rPh>
    <rPh sb="6" eb="7">
      <t>ジョウ</t>
    </rPh>
    <phoneticPr fontId="4"/>
  </si>
  <si>
    <t>倉敷市下津井吹上２丁目　地内</t>
    <rPh sb="0" eb="2">
      <t>クラシキ</t>
    </rPh>
    <rPh sb="2" eb="3">
      <t>シ</t>
    </rPh>
    <rPh sb="3" eb="6">
      <t>シモツイ</t>
    </rPh>
    <rPh sb="6" eb="8">
      <t>フキアゲ</t>
    </rPh>
    <rPh sb="9" eb="11">
      <t>チョウメ</t>
    </rPh>
    <rPh sb="12" eb="13">
      <t>チ</t>
    </rPh>
    <rPh sb="13" eb="14">
      <t>ナイ</t>
    </rPh>
    <phoneticPr fontId="4"/>
  </si>
  <si>
    <t>田の口ポンプ場</t>
    <rPh sb="0" eb="1">
      <t>タ</t>
    </rPh>
    <rPh sb="2" eb="3">
      <t>クチ</t>
    </rPh>
    <rPh sb="6" eb="7">
      <t>ジョウ</t>
    </rPh>
    <phoneticPr fontId="4"/>
  </si>
  <si>
    <t>倉敷市児島田の口５丁目　地内</t>
    <rPh sb="0" eb="2">
      <t>クラシキ</t>
    </rPh>
    <rPh sb="2" eb="3">
      <t>シ</t>
    </rPh>
    <rPh sb="3" eb="6">
      <t>コジマタ</t>
    </rPh>
    <rPh sb="7" eb="8">
      <t>クチ</t>
    </rPh>
    <rPh sb="9" eb="11">
      <t>チョウメ</t>
    </rPh>
    <rPh sb="12" eb="13">
      <t>チ</t>
    </rPh>
    <rPh sb="13" eb="14">
      <t>ナイ</t>
    </rPh>
    <phoneticPr fontId="4"/>
  </si>
  <si>
    <t>阿津第２ポンプ場</t>
    <rPh sb="0" eb="3">
      <t>アツダイ</t>
    </rPh>
    <rPh sb="7" eb="8">
      <t>ジョウ</t>
    </rPh>
    <phoneticPr fontId="4"/>
  </si>
  <si>
    <t>倉敷市児島阿津１丁目　地内</t>
    <rPh sb="0" eb="2">
      <t>クラシキ</t>
    </rPh>
    <rPh sb="2" eb="3">
      <t>シ</t>
    </rPh>
    <rPh sb="3" eb="5">
      <t>コジマ</t>
    </rPh>
    <rPh sb="5" eb="6">
      <t>ア</t>
    </rPh>
    <rPh sb="6" eb="7">
      <t>ツ</t>
    </rPh>
    <rPh sb="8" eb="10">
      <t>チョウメ</t>
    </rPh>
    <rPh sb="11" eb="12">
      <t>チ</t>
    </rPh>
    <rPh sb="12" eb="13">
      <t>ナイ</t>
    </rPh>
    <phoneticPr fontId="4"/>
  </si>
  <si>
    <t>倉敷市玉島乙島８２５５－４　地内</t>
    <rPh sb="0" eb="3">
      <t>クラシキシ</t>
    </rPh>
    <rPh sb="3" eb="4">
      <t>タマ</t>
    </rPh>
    <rPh sb="4" eb="5">
      <t>シマ</t>
    </rPh>
    <rPh sb="5" eb="7">
      <t>オトシマ</t>
    </rPh>
    <rPh sb="14" eb="15">
      <t>チ</t>
    </rPh>
    <rPh sb="15" eb="16">
      <t>ナイ</t>
    </rPh>
    <phoneticPr fontId="4"/>
  </si>
  <si>
    <t>真備浄化センター</t>
    <rPh sb="0" eb="4">
      <t>マビジョウカ</t>
    </rPh>
    <phoneticPr fontId="4"/>
  </si>
  <si>
    <t>倉敷市真備町下二万１９６６－１　地内</t>
    <rPh sb="0" eb="3">
      <t>クラシキシ</t>
    </rPh>
    <rPh sb="3" eb="6">
      <t>マビチョウ</t>
    </rPh>
    <rPh sb="6" eb="9">
      <t>シモニマ</t>
    </rPh>
    <rPh sb="16" eb="18">
      <t>チナイ</t>
    </rPh>
    <phoneticPr fontId="4"/>
  </si>
  <si>
    <t>柏島ポンプ場</t>
    <rPh sb="0" eb="2">
      <t>カシワジマ</t>
    </rPh>
    <rPh sb="5" eb="6">
      <t>ジョウ</t>
    </rPh>
    <phoneticPr fontId="4"/>
  </si>
  <si>
    <t>倉敷市玉島柏島　地内</t>
    <rPh sb="0" eb="7">
      <t>クラシキシタマシマカシワジマ</t>
    </rPh>
    <rPh sb="8" eb="10">
      <t>チナイ</t>
    </rPh>
    <phoneticPr fontId="4"/>
  </si>
  <si>
    <t>玉島北第１ポンプ場</t>
    <rPh sb="0" eb="3">
      <t>タマシマキタ</t>
    </rPh>
    <rPh sb="3" eb="4">
      <t>ダイ</t>
    </rPh>
    <rPh sb="8" eb="9">
      <t>ジョウ</t>
    </rPh>
    <phoneticPr fontId="4"/>
  </si>
  <si>
    <t>倉敷市玉島長尾　地内</t>
    <rPh sb="0" eb="3">
      <t>クラシキシ</t>
    </rPh>
    <rPh sb="3" eb="5">
      <t>タマシマ</t>
    </rPh>
    <rPh sb="5" eb="7">
      <t>ナガオ</t>
    </rPh>
    <rPh sb="8" eb="10">
      <t>チナイ</t>
    </rPh>
    <phoneticPr fontId="4"/>
  </si>
  <si>
    <t>玉島北第２ポンプ場</t>
    <rPh sb="0" eb="3">
      <t>タマシマキタ</t>
    </rPh>
    <rPh sb="3" eb="4">
      <t>ダイ</t>
    </rPh>
    <rPh sb="8" eb="9">
      <t>ジョウ</t>
    </rPh>
    <phoneticPr fontId="4"/>
  </si>
  <si>
    <t>倉敷市玉島爪崎　地内</t>
    <rPh sb="0" eb="3">
      <t>クラシキシ</t>
    </rPh>
    <rPh sb="3" eb="5">
      <t>タマシマ</t>
    </rPh>
    <rPh sb="5" eb="7">
      <t>ツマサキ</t>
    </rPh>
    <rPh sb="8" eb="10">
      <t>チナイ</t>
    </rPh>
    <phoneticPr fontId="4"/>
  </si>
  <si>
    <t>玉島北第３ポンプ場</t>
    <rPh sb="0" eb="3">
      <t>タマシマキタ</t>
    </rPh>
    <rPh sb="3" eb="4">
      <t>ダイ</t>
    </rPh>
    <rPh sb="8" eb="9">
      <t>ジョウ</t>
    </rPh>
    <phoneticPr fontId="4"/>
  </si>
  <si>
    <t>倉敷市玉島八島　地内</t>
    <rPh sb="0" eb="3">
      <t>クラシキシ</t>
    </rPh>
    <rPh sb="3" eb="5">
      <t>タマシマ</t>
    </rPh>
    <rPh sb="5" eb="7">
      <t>ヤシマ</t>
    </rPh>
    <rPh sb="8" eb="10">
      <t>チナイ</t>
    </rPh>
    <phoneticPr fontId="4"/>
  </si>
  <si>
    <t>船穂中新田ポンプ場</t>
    <rPh sb="0" eb="5">
      <t>フナオナカシンデン</t>
    </rPh>
    <rPh sb="8" eb="9">
      <t>ジョウ</t>
    </rPh>
    <phoneticPr fontId="4"/>
  </si>
  <si>
    <t>倉敷市船穂町船穂　地内</t>
    <rPh sb="0" eb="8">
      <t>クラシキシフナオチョウフナオ</t>
    </rPh>
    <rPh sb="9" eb="11">
      <t>チナイ</t>
    </rPh>
    <phoneticPr fontId="4"/>
  </si>
  <si>
    <t>阿賀崎第１ポンプ場</t>
    <rPh sb="0" eb="4">
      <t>アガサキダイ</t>
    </rPh>
    <rPh sb="8" eb="9">
      <t>ジョウ</t>
    </rPh>
    <phoneticPr fontId="4"/>
  </si>
  <si>
    <t>倉敷市玉島阿賀崎　地内</t>
    <rPh sb="0" eb="5">
      <t>クラシキシタマシマ</t>
    </rPh>
    <rPh sb="5" eb="8">
      <t>アガサキ</t>
    </rPh>
    <rPh sb="9" eb="11">
      <t>チナイ</t>
    </rPh>
    <phoneticPr fontId="4"/>
  </si>
  <si>
    <t>船穂雨水ポンプ場</t>
    <rPh sb="0" eb="4">
      <t>フナオウスイ</t>
    </rPh>
    <rPh sb="7" eb="8">
      <t>ジョウ</t>
    </rPh>
    <phoneticPr fontId="4"/>
  </si>
  <si>
    <t>塩生ポンプ場</t>
    <rPh sb="0" eb="2">
      <t>シオナス</t>
    </rPh>
    <rPh sb="5" eb="6">
      <t>ジョウ</t>
    </rPh>
    <phoneticPr fontId="4"/>
  </si>
  <si>
    <t>倉敷市児島塩生　地内</t>
    <rPh sb="0" eb="7">
      <t>クラシキシコジマシオナス</t>
    </rPh>
    <rPh sb="8" eb="10">
      <t>チナイ</t>
    </rPh>
    <phoneticPr fontId="4"/>
  </si>
  <si>
    <t>松江ポンプ場</t>
    <rPh sb="0" eb="2">
      <t>マツエ</t>
    </rPh>
    <rPh sb="5" eb="6">
      <t>ジョウ</t>
    </rPh>
    <phoneticPr fontId="4"/>
  </si>
  <si>
    <t>倉敷市松江１丁目　地内</t>
    <rPh sb="0" eb="5">
      <t>クラシキシマツエ</t>
    </rPh>
    <rPh sb="6" eb="8">
      <t>チョウメ</t>
    </rPh>
    <rPh sb="9" eb="11">
      <t>チナイ</t>
    </rPh>
    <phoneticPr fontId="4"/>
  </si>
  <si>
    <t>水島東ポンプ場</t>
    <rPh sb="0" eb="3">
      <t>ミズシマヒガシ</t>
    </rPh>
    <rPh sb="6" eb="7">
      <t>ジョウ</t>
    </rPh>
    <phoneticPr fontId="4"/>
  </si>
  <si>
    <t>倉敷市中畝３丁目、４丁目　地内</t>
    <rPh sb="0" eb="3">
      <t>クラシキシ</t>
    </rPh>
    <rPh sb="3" eb="5">
      <t>ナカウネ</t>
    </rPh>
    <rPh sb="6" eb="8">
      <t>チョウメ</t>
    </rPh>
    <rPh sb="10" eb="12">
      <t>チョウメ</t>
    </rPh>
    <rPh sb="13" eb="15">
      <t>チナイ</t>
    </rPh>
    <phoneticPr fontId="4"/>
  </si>
  <si>
    <t>鶴の浦ポンプ場</t>
    <rPh sb="0" eb="1">
      <t>ツル</t>
    </rPh>
    <rPh sb="2" eb="3">
      <t>ウラ</t>
    </rPh>
    <rPh sb="6" eb="7">
      <t>ジョウ</t>
    </rPh>
    <phoneticPr fontId="4"/>
  </si>
  <si>
    <t>倉敷市鶴の浦３丁目　地内</t>
    <rPh sb="0" eb="3">
      <t>クラシキシ</t>
    </rPh>
    <rPh sb="3" eb="4">
      <t>ツル</t>
    </rPh>
    <rPh sb="5" eb="6">
      <t>ウラ</t>
    </rPh>
    <rPh sb="7" eb="9">
      <t>チョウメ</t>
    </rPh>
    <rPh sb="10" eb="12">
      <t>チナイ</t>
    </rPh>
    <phoneticPr fontId="4"/>
  </si>
  <si>
    <t>工期　着手</t>
    <rPh sb="0" eb="1">
      <t>コウ</t>
    </rPh>
    <rPh sb="1" eb="2">
      <t>キ</t>
    </rPh>
    <rPh sb="3" eb="5">
      <t>チャクシュ</t>
    </rPh>
    <phoneticPr fontId="4"/>
  </si>
  <si>
    <t>受注者所在地</t>
    <rPh sb="0" eb="2">
      <t>ジュチュウ</t>
    </rPh>
    <rPh sb="2" eb="3">
      <t>シャ</t>
    </rPh>
    <rPh sb="3" eb="6">
      <t>ショザイチ</t>
    </rPh>
    <phoneticPr fontId="4"/>
  </si>
  <si>
    <t>商号又は名称</t>
    <rPh sb="0" eb="3">
      <t>ショウゴウマタ</t>
    </rPh>
    <rPh sb="4" eb="6">
      <t>メイショウ</t>
    </rPh>
    <phoneticPr fontId="4"/>
  </si>
  <si>
    <t>代表者</t>
    <rPh sb="0" eb="3">
      <t>ダイヒョウシャ</t>
    </rPh>
    <phoneticPr fontId="4"/>
  </si>
  <si>
    <t>所 在 地</t>
    <rPh sb="0" eb="1">
      <t>ショ</t>
    </rPh>
    <rPh sb="2" eb="3">
      <t>ザイ</t>
    </rPh>
    <rPh sb="4" eb="5">
      <t>チ</t>
    </rPh>
    <phoneticPr fontId="4"/>
  </si>
  <si>
    <t>監督員</t>
    <rPh sb="0" eb="3">
      <t>カントクイン</t>
    </rPh>
    <phoneticPr fontId="4"/>
  </si>
  <si>
    <t>受注者　商号又は名称</t>
    <rPh sb="0" eb="3">
      <t>ジュチュウシャ</t>
    </rPh>
    <rPh sb="4" eb="7">
      <t>ショウゴウマタ</t>
    </rPh>
    <rPh sb="8" eb="10">
      <t>メイショウ</t>
    </rPh>
    <phoneticPr fontId="4"/>
  </si>
  <si>
    <t>所　 在　 地</t>
    <rPh sb="0" eb="1">
      <t>ショ</t>
    </rPh>
    <rPh sb="3" eb="4">
      <t>ザイ</t>
    </rPh>
    <rPh sb="6" eb="7">
      <t>チ</t>
    </rPh>
    <phoneticPr fontId="4"/>
  </si>
  <si>
    <t>現 場 代 理 人</t>
    <phoneticPr fontId="4"/>
  </si>
  <si>
    <t>指定なし</t>
    <rPh sb="0" eb="2">
      <t>シテイ</t>
    </rPh>
    <phoneticPr fontId="30"/>
  </si>
  <si>
    <t>状態＋時間</t>
    <rPh sb="0" eb="2">
      <t>ジョウタイ</t>
    </rPh>
    <rPh sb="3" eb="5">
      <t>ジカン</t>
    </rPh>
    <phoneticPr fontId="4"/>
  </si>
  <si>
    <t>機械設備</t>
    <rPh sb="0" eb="4">
      <t>キカイセツビ</t>
    </rPh>
    <phoneticPr fontId="4"/>
  </si>
  <si>
    <t>保全重要度</t>
    <rPh sb="0" eb="5">
      <t>ホゼンジュウヨウド</t>
    </rPh>
    <phoneticPr fontId="4"/>
  </si>
  <si>
    <t>沈砂池設備</t>
  </si>
  <si>
    <t>スクリーンかす設備</t>
  </si>
  <si>
    <t>ポンプ本体</t>
  </si>
  <si>
    <t>沈砂池設備（付帯設備）</t>
  </si>
  <si>
    <t>汚水沈砂設備</t>
  </si>
  <si>
    <t>スクリーン</t>
  </si>
  <si>
    <t>金属製</t>
    <rPh sb="0" eb="3">
      <t>キンゾクセイ</t>
    </rPh>
    <phoneticPr fontId="30"/>
  </si>
  <si>
    <t>ポンプ設備</t>
  </si>
  <si>
    <t>雨水沈砂設備</t>
  </si>
  <si>
    <t>自動除麈機</t>
  </si>
  <si>
    <t>時間計画</t>
    <rPh sb="0" eb="2">
      <t>ジカン</t>
    </rPh>
    <rPh sb="2" eb="4">
      <t>ケイカク</t>
    </rPh>
    <phoneticPr fontId="4"/>
  </si>
  <si>
    <t>鋳鉄製</t>
    <rPh sb="0" eb="3">
      <t>チュウテツセイ</t>
    </rPh>
    <phoneticPr fontId="30"/>
  </si>
  <si>
    <t>ポンプ設備（付帯設備）</t>
  </si>
  <si>
    <t>汚水ポンプ設備</t>
  </si>
  <si>
    <t>破砕機</t>
  </si>
  <si>
    <t>事後保全</t>
    <rPh sb="0" eb="2">
      <t>ジゴ</t>
    </rPh>
    <rPh sb="2" eb="4">
      <t>ホゼン</t>
    </rPh>
    <phoneticPr fontId="4"/>
  </si>
  <si>
    <t>合成樹脂製</t>
    <rPh sb="0" eb="2">
      <t>ゴウセイ</t>
    </rPh>
    <rPh sb="2" eb="5">
      <t>ジュシセイ</t>
    </rPh>
    <phoneticPr fontId="30"/>
  </si>
  <si>
    <t>雨水滞水池・調整地</t>
  </si>
  <si>
    <t>雨水ポンプ設備</t>
  </si>
  <si>
    <t>スクリーンかす洗浄機</t>
  </si>
  <si>
    <t>処理施設上屋</t>
    <rPh sb="0" eb="4">
      <t>ショリシセツ</t>
    </rPh>
    <rPh sb="4" eb="6">
      <t>ウワヤ</t>
    </rPh>
    <phoneticPr fontId="30"/>
  </si>
  <si>
    <t>雨水滞水池・調整池設備（付帯設備）</t>
  </si>
  <si>
    <t>雨水滞水池・調整池設備</t>
  </si>
  <si>
    <t>スクリーンかす脱水機</t>
  </si>
  <si>
    <t>水処理設備</t>
  </si>
  <si>
    <t>最初沈殿池設備</t>
  </si>
  <si>
    <t>貯留装置</t>
  </si>
  <si>
    <t>高度処理設備</t>
  </si>
  <si>
    <t>反応タンク設備</t>
  </si>
  <si>
    <t>ベルトコンベヤ</t>
  </si>
  <si>
    <t>付帯設備</t>
  </si>
  <si>
    <t>最終沈殿池設備</t>
  </si>
  <si>
    <t>スカム分離機</t>
  </si>
  <si>
    <t>汚泥処理設備</t>
  </si>
  <si>
    <t>消毒設備</t>
  </si>
  <si>
    <t>ポンプ</t>
  </si>
  <si>
    <t>用水設備</t>
  </si>
  <si>
    <t>流水トラフ</t>
  </si>
  <si>
    <t>管理棟</t>
  </si>
  <si>
    <t>マンホールポンプ設備</t>
  </si>
  <si>
    <t>凝集沈殿設備</t>
  </si>
  <si>
    <t>揚砂ポンプ</t>
  </si>
  <si>
    <t>汚泥輸送・前処理設備</t>
  </si>
  <si>
    <t>噴射式揚砂機</t>
  </si>
  <si>
    <t>汚泥濃縮設備</t>
  </si>
  <si>
    <t>沈砂分離機</t>
  </si>
  <si>
    <t>汚泥消化タンク設備</t>
  </si>
  <si>
    <t>汚泥洗浄タンク設備</t>
  </si>
  <si>
    <t>スクリューコンベヤ</t>
  </si>
  <si>
    <t>汚泥貯留設備</t>
  </si>
  <si>
    <t>トラフコンベヤ</t>
  </si>
  <si>
    <t>調質設備</t>
  </si>
  <si>
    <t>フライトコンベヤ</t>
  </si>
  <si>
    <t>熱処理設備</t>
  </si>
  <si>
    <t>水中攪拌機</t>
  </si>
  <si>
    <t>汚泥脱水設備</t>
  </si>
  <si>
    <t>沈砂かき揚げ機</t>
  </si>
  <si>
    <t>コンポスト設備</t>
  </si>
  <si>
    <t>沈砂洗浄機</t>
  </si>
  <si>
    <t>クレーン類物あげ設備</t>
  </si>
  <si>
    <t>スキップホイスト</t>
  </si>
  <si>
    <t>配管類</t>
  </si>
  <si>
    <t>ポンプ類</t>
  </si>
  <si>
    <t>脱臭設備</t>
  </si>
  <si>
    <t>汚泥輸送･前処理設備</t>
  </si>
  <si>
    <t>ゲート設備</t>
  </si>
  <si>
    <t>給排水･衛生･ガス設備</t>
  </si>
  <si>
    <t>流入ゲート</t>
  </si>
  <si>
    <t>流出ゲート</t>
  </si>
  <si>
    <t>連絡ゲート</t>
  </si>
  <si>
    <t>可動堰</t>
  </si>
  <si>
    <t>吉岡川雨水ポンプ場</t>
    <phoneticPr fontId="4"/>
  </si>
  <si>
    <t>クレーン類物あげ装置</t>
  </si>
  <si>
    <t>-</t>
    <phoneticPr fontId="4"/>
  </si>
  <si>
    <t>仕切弁</t>
  </si>
  <si>
    <t>電動弁</t>
  </si>
  <si>
    <t>生物脱臭装置</t>
  </si>
  <si>
    <t>土壌脱臭装置</t>
  </si>
  <si>
    <t>ダクト</t>
  </si>
  <si>
    <t>ファン</t>
  </si>
  <si>
    <t>活性炭吸着装置</t>
  </si>
  <si>
    <t>床排水ポンプ</t>
  </si>
  <si>
    <t>電動機</t>
  </si>
  <si>
    <t>抵抗器・制御器等</t>
  </si>
  <si>
    <t>吐出弁</t>
  </si>
  <si>
    <t>逆止弁</t>
  </si>
  <si>
    <t>受水槽･高架水槽</t>
  </si>
  <si>
    <t>真空ポンプ</t>
  </si>
  <si>
    <t>抵抗器･制御器等</t>
  </si>
  <si>
    <t>減速機</t>
  </si>
  <si>
    <t>ディーゼル機関</t>
  </si>
  <si>
    <t>冷却器</t>
  </si>
  <si>
    <t>給水</t>
  </si>
  <si>
    <t>バイパスゲート</t>
  </si>
  <si>
    <t>汚泥かき寄せ機</t>
  </si>
  <si>
    <t>スカム除去装置</t>
  </si>
  <si>
    <t>汚泥ポンプ</t>
  </si>
  <si>
    <t>スカム移送ポンプ</t>
  </si>
  <si>
    <t>汚泥計量分配槽</t>
  </si>
  <si>
    <t>送風機本体</t>
  </si>
  <si>
    <t>潤滑油装置</t>
  </si>
  <si>
    <t>乾式フィルタ</t>
  </si>
  <si>
    <t>湿式フィルタ</t>
  </si>
  <si>
    <t>散気装置</t>
  </si>
  <si>
    <t>受水槽・高架水槽</t>
  </si>
  <si>
    <t>返送汚泥ポンプ</t>
  </si>
  <si>
    <t>余剰汚泥ポンプ</t>
  </si>
  <si>
    <t>テレスコープ弁</t>
  </si>
  <si>
    <t>薬品貯留タンク</t>
  </si>
  <si>
    <t>薬品注入機</t>
  </si>
  <si>
    <t>マイクロストレーナ</t>
  </si>
  <si>
    <t>自動洗浄ストレーナ</t>
  </si>
  <si>
    <t>自動給水装置</t>
  </si>
  <si>
    <t>ろ過機</t>
  </si>
  <si>
    <t>その他</t>
  </si>
  <si>
    <t>薬品ポンプ</t>
  </si>
  <si>
    <t>薬品タンク</t>
  </si>
  <si>
    <t>洗浄水ポンプ</t>
  </si>
  <si>
    <t>汚泥攪拌機</t>
  </si>
  <si>
    <t>空気攪拌装置</t>
  </si>
  <si>
    <t>機械式攪拌機</t>
  </si>
  <si>
    <t>消石灰注入装置</t>
  </si>
  <si>
    <t>無機凝集剤注入設備</t>
  </si>
  <si>
    <t>凝集混和タンク</t>
  </si>
  <si>
    <t>有機凝集剤注入装置</t>
  </si>
  <si>
    <t>加圧タンク</t>
  </si>
  <si>
    <t>汚泥脱水機</t>
  </si>
  <si>
    <t>汚泥供給ポンプ</t>
  </si>
  <si>
    <t>脱水汚泥移送ポンプ</t>
  </si>
  <si>
    <t>汚泥等受入タンク</t>
  </si>
  <si>
    <t>ガスホルダ</t>
  </si>
  <si>
    <t>ガス攪拌装置</t>
  </si>
  <si>
    <t>センタードーム</t>
  </si>
  <si>
    <t>蒸気ボイラ</t>
  </si>
  <si>
    <t>脱硫装置</t>
  </si>
  <si>
    <t>余剰ガス燃焼装置</t>
  </si>
  <si>
    <t>洗浄ポンプ</t>
  </si>
  <si>
    <t>切板機</t>
  </si>
  <si>
    <t>送風機</t>
  </si>
  <si>
    <t>乾燥機</t>
  </si>
  <si>
    <t>発酵槽（鋼板製）</t>
  </si>
  <si>
    <t>振動機</t>
  </si>
  <si>
    <t>袋詰機</t>
  </si>
  <si>
    <t>定量供給機</t>
  </si>
  <si>
    <t>コンベヤ</t>
  </si>
  <si>
    <t>空気作動弁</t>
  </si>
  <si>
    <t>送気</t>
  </si>
  <si>
    <t>送泥</t>
  </si>
  <si>
    <t>酸又はアルカリ洗浄装置</t>
  </si>
  <si>
    <t>薬液酸化装置</t>
  </si>
  <si>
    <t>衛生器具</t>
  </si>
  <si>
    <t>電機設備</t>
    <rPh sb="0" eb="2">
      <t>デンキ</t>
    </rPh>
    <rPh sb="2" eb="4">
      <t>セツビ</t>
    </rPh>
    <phoneticPr fontId="4"/>
  </si>
  <si>
    <t>水島下水処理場</t>
    <phoneticPr fontId="4"/>
  </si>
  <si>
    <t>電気計装設備</t>
  </si>
  <si>
    <t>受変電設備</t>
  </si>
  <si>
    <t>自家発電設備</t>
  </si>
  <si>
    <t>汚泥棟1</t>
  </si>
  <si>
    <t>制御電源及び計装用電源設備</t>
  </si>
  <si>
    <t>MP設備</t>
  </si>
  <si>
    <t>負荷設備</t>
  </si>
  <si>
    <t>計測設備</t>
  </si>
  <si>
    <t>監視制御設備</t>
  </si>
  <si>
    <t>消火災害防止設備</t>
  </si>
  <si>
    <t>計測設備（運転制御に必要な機器）</t>
    <rPh sb="0" eb="2">
      <t>ケイソク</t>
    </rPh>
    <rPh sb="2" eb="4">
      <t>セツビ</t>
    </rPh>
    <rPh sb="5" eb="7">
      <t>ウンテン</t>
    </rPh>
    <rPh sb="7" eb="9">
      <t>セイギョ</t>
    </rPh>
    <rPh sb="10" eb="12">
      <t>ヒツヨウ</t>
    </rPh>
    <rPh sb="13" eb="15">
      <t>キキ</t>
    </rPh>
    <phoneticPr fontId="4"/>
  </si>
  <si>
    <t>監視制御設備</t>
    <rPh sb="0" eb="2">
      <t>カンシ</t>
    </rPh>
    <rPh sb="2" eb="4">
      <t>セイギョ</t>
    </rPh>
    <rPh sb="4" eb="6">
      <t>セツビ</t>
    </rPh>
    <phoneticPr fontId="4"/>
  </si>
  <si>
    <t>ケーブル・配管類</t>
    <rPh sb="5" eb="7">
      <t>ハイカン</t>
    </rPh>
    <rPh sb="7" eb="8">
      <t>ルイ</t>
    </rPh>
    <phoneticPr fontId="4"/>
  </si>
  <si>
    <t>マンホールポンプ</t>
  </si>
  <si>
    <t>土木設備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</si>
</sst>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41" formatCode="_ * #,##0_ ;_ * \-#,##0_ ;_ * &quot;-&quot;_ ;_ @_ "/>
    <numFmt numFmtId="176" formatCode="#,##0_ "/>
    <numFmt numFmtId="177" formatCode="0_);[Red]\(0\)"/>
    <numFmt numFmtId="178" formatCode="0;\-0;;@"/>
    <numFmt numFmtId="179" formatCode="#,##0&quot;kWh&quot;"/>
    <numFmt numFmtId="180" formatCode="#,##0&quot;㎥&quot;"/>
    <numFmt numFmtId="181" formatCode="[DBNum3]ggge&quot;年&quot;m&quot;月&quot;d&quot;日&quot;\(aaa\)"/>
  </numFmts>
  <fonts count="34">
    <font>
      <sz val="11"/>
      <color theme="1"/>
      <name val="ＭＳ Ｐゴシック"/>
      <family val="2"/>
      <charset val="128"/>
      <scheme val="minor"/>
    </font>
    <font>
      <sz val="11"/>
      <color indexed="8"/>
      <name val="ＭＳ ゴシック"/>
      <family val="3"/>
      <charset val="128"/>
    </font>
    <font>
      <sz val="20"/>
      <color indexed="8"/>
      <name val="ＭＳ 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8"/>
      <color indexed="8"/>
      <name val="ＭＳ ゴシック"/>
      <family val="3"/>
      <charset val="128"/>
    </font>
    <font>
      <b/>
      <sz val="9"/>
      <color indexed="81"/>
      <name val="ＭＳ Ｐゴシック"/>
      <family val="3"/>
      <charset val="128"/>
    </font>
    <font>
      <sz val="11"/>
      <color rgb="FFFF0000"/>
      <name val="ＭＳ ゴシック"/>
      <family val="3"/>
      <charset val="128"/>
    </font>
    <font>
      <sz val="11"/>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明朝"/>
      <family val="1"/>
      <charset val="128"/>
    </font>
    <font>
      <u/>
      <sz val="16"/>
      <name val="ＭＳ 明朝"/>
      <family val="1"/>
      <charset val="128"/>
    </font>
    <font>
      <b/>
      <sz val="10"/>
      <name val="ＭＳ 明朝"/>
      <family val="1"/>
      <charset val="128"/>
    </font>
    <font>
      <b/>
      <sz val="11"/>
      <name val="ＭＳ 明朝"/>
      <family val="1"/>
      <charset val="128"/>
    </font>
    <font>
      <b/>
      <sz val="9"/>
      <name val="ＭＳ 明朝"/>
      <family val="1"/>
      <charset val="128"/>
    </font>
    <font>
      <sz val="10.5"/>
      <name val="ＭＳ 明朝"/>
      <family val="1"/>
      <charset val="128"/>
    </font>
    <font>
      <b/>
      <sz val="9"/>
      <color indexed="10"/>
      <name val="ＭＳ Ｐゴシック"/>
      <family val="3"/>
      <charset val="128"/>
    </font>
    <font>
      <sz val="16"/>
      <name val="ＭＳ 明朝"/>
      <family val="1"/>
      <charset val="128"/>
    </font>
    <font>
      <b/>
      <sz val="18"/>
      <name val="ＭＳ 明朝"/>
      <family val="1"/>
      <charset val="128"/>
    </font>
    <font>
      <sz val="22"/>
      <name val="ＭＳ 明朝"/>
      <family val="1"/>
      <charset val="128"/>
    </font>
    <font>
      <b/>
      <sz val="12"/>
      <name val="ＭＳ 明朝"/>
      <family val="1"/>
      <charset val="128"/>
    </font>
    <font>
      <sz val="11"/>
      <color theme="0"/>
      <name val="ＭＳ ゴシック"/>
      <family val="3"/>
      <charset val="128"/>
    </font>
    <font>
      <sz val="11"/>
      <color theme="0"/>
      <name val="ＭＳ Ｐゴシック"/>
      <family val="3"/>
      <charset val="128"/>
      <scheme val="minor"/>
    </font>
    <font>
      <b/>
      <sz val="9"/>
      <color indexed="81"/>
      <name val="MS P ゴシック"/>
      <family val="3"/>
      <charset val="128"/>
    </font>
    <font>
      <sz val="18"/>
      <name val="ＭＳ 明朝"/>
      <family val="1"/>
      <charset val="128"/>
    </font>
    <font>
      <sz val="8"/>
      <color theme="0"/>
      <name val="ＭＳ ゴシック"/>
      <family val="3"/>
      <charset val="128"/>
    </font>
    <font>
      <sz val="11"/>
      <color theme="1"/>
      <name val="ＭＳ ゴシック"/>
      <family val="3"/>
      <charset val="128"/>
    </font>
    <font>
      <sz val="6"/>
      <name val="ＭＳ Ｐゴシック"/>
      <family val="3"/>
      <charset val="128"/>
      <scheme val="minor"/>
    </font>
    <font>
      <sz val="10"/>
      <color theme="1"/>
      <name val="ＭＳ ゴシック"/>
      <family val="3"/>
      <charset val="128"/>
    </font>
    <font>
      <sz val="11"/>
      <color theme="1"/>
      <name val="ＭＳ Ｐゴシック"/>
      <family val="3"/>
      <charset val="128"/>
    </font>
    <font>
      <sz val="8"/>
      <color theme="0"/>
      <name val="ＭＳ Ｐゴシック"/>
      <family val="3"/>
      <charset val="128"/>
      <scheme val="minor"/>
    </font>
  </fonts>
  <fills count="17">
    <fill>
      <patternFill patternType="none"/>
    </fill>
    <fill>
      <patternFill patternType="gray125"/>
    </fill>
    <fill>
      <patternFill patternType="solid">
        <fgColor theme="2"/>
        <bgColor theme="0"/>
      </patternFill>
    </fill>
    <fill>
      <patternFill patternType="solid">
        <fgColor rgb="FFFFFF99"/>
        <bgColor indexed="64"/>
      </patternFill>
    </fill>
    <fill>
      <patternFill patternType="solid">
        <fgColor theme="2"/>
        <bgColor indexed="64"/>
      </patternFill>
    </fill>
    <fill>
      <patternFill patternType="solid">
        <fgColor rgb="FF99FF66"/>
        <bgColor indexed="64"/>
      </patternFill>
    </fill>
    <fill>
      <patternFill patternType="solid">
        <fgColor theme="9" tint="0.59999389629810485"/>
        <bgColor indexed="64"/>
      </patternFill>
    </fill>
    <fill>
      <patternFill patternType="solid">
        <fgColor rgb="FF92D050"/>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6" tint="0.39994506668294322"/>
        <bgColor indexed="64"/>
      </patternFill>
    </fill>
    <fill>
      <patternFill patternType="solid">
        <fgColor rgb="FFCCFF9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66"/>
        <bgColor indexed="64"/>
      </patternFill>
    </fill>
    <fill>
      <patternFill patternType="solid">
        <fgColor rgb="FFEEECE1"/>
        <bgColor indexed="64"/>
      </patternFill>
    </fill>
    <fill>
      <patternFill patternType="solid">
        <fgColor rgb="FFFFFF00"/>
        <bgColor indexed="64"/>
      </patternFill>
    </fill>
  </fills>
  <borders count="13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right style="hair">
        <color indexed="64"/>
      </right>
      <top/>
      <bottom/>
      <diagonal/>
    </border>
    <border>
      <left style="hair">
        <color indexed="64"/>
      </left>
      <right/>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rgb="FF0070C0"/>
      </left>
      <right style="medium">
        <color rgb="FF0070C0"/>
      </right>
      <top style="thin">
        <color rgb="FF0070C0"/>
      </top>
      <bottom style="medium">
        <color rgb="FF0070C0"/>
      </bottom>
      <diagonal/>
    </border>
    <border>
      <left style="thin">
        <color rgb="FF0070C0"/>
      </left>
      <right/>
      <top style="thin">
        <color rgb="FF0070C0"/>
      </top>
      <bottom style="medium">
        <color rgb="FF0070C0"/>
      </bottom>
      <diagonal/>
    </border>
    <border>
      <left style="thin">
        <color rgb="FF0070C0"/>
      </left>
      <right style="thin">
        <color rgb="FF0070C0"/>
      </right>
      <top style="thin">
        <color rgb="FF0070C0"/>
      </top>
      <bottom style="medium">
        <color rgb="FF0070C0"/>
      </bottom>
      <diagonal/>
    </border>
    <border>
      <left style="medium">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diagonal/>
    </border>
    <border>
      <left style="thin">
        <color rgb="FF0070C0"/>
      </left>
      <right/>
      <top style="thin">
        <color rgb="FF0070C0"/>
      </top>
      <bottom style="thin">
        <color rgb="FF0070C0"/>
      </bottom>
      <diagonal/>
    </border>
    <border>
      <left style="thin">
        <color rgb="FF0070C0"/>
      </left>
      <right style="thin">
        <color rgb="FF0070C0"/>
      </right>
      <top style="thin">
        <color rgb="FF0070C0"/>
      </top>
      <bottom/>
      <diagonal/>
    </border>
    <border>
      <left style="medium">
        <color rgb="FF0070C0"/>
      </left>
      <right style="thin">
        <color rgb="FF0070C0"/>
      </right>
      <top/>
      <bottom/>
      <diagonal/>
    </border>
    <border>
      <left style="thin">
        <color rgb="FF0070C0"/>
      </left>
      <right style="medium">
        <color rgb="FF0070C0"/>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diagonal/>
    </border>
    <border>
      <left style="medium">
        <color rgb="FF0070C0"/>
      </left>
      <right style="thin">
        <color rgb="FF0070C0"/>
      </right>
      <top/>
      <bottom style="thin">
        <color rgb="FF0070C0"/>
      </bottom>
      <diagonal/>
    </border>
    <border>
      <left style="thin">
        <color rgb="FF0070C0"/>
      </left>
      <right style="medium">
        <color rgb="FF0070C0"/>
      </right>
      <top style="medium">
        <color rgb="FF0070C0"/>
      </top>
      <bottom style="thin">
        <color rgb="FF0070C0"/>
      </bottom>
      <diagonal/>
    </border>
    <border>
      <left style="thin">
        <color rgb="FF0070C0"/>
      </left>
      <right/>
      <top style="medium">
        <color rgb="FF0070C0"/>
      </top>
      <bottom style="thin">
        <color rgb="FF0070C0"/>
      </bottom>
      <diagonal/>
    </border>
    <border>
      <left style="thin">
        <color rgb="FF0070C0"/>
      </left>
      <right style="thin">
        <color rgb="FF0070C0"/>
      </right>
      <top style="medium">
        <color rgb="FF0070C0"/>
      </top>
      <bottom style="thin">
        <color rgb="FF0070C0"/>
      </bottom>
      <diagonal/>
    </border>
    <border>
      <left style="medium">
        <color rgb="FF0070C0"/>
      </left>
      <right style="thin">
        <color rgb="FF0070C0"/>
      </right>
      <top style="medium">
        <color rgb="FF0070C0"/>
      </top>
      <bottom style="thin">
        <color rgb="FF0070C0"/>
      </bottom>
      <diagonal/>
    </border>
    <border>
      <left/>
      <right style="medium">
        <color rgb="FFFF0000"/>
      </right>
      <top style="hair">
        <color rgb="FFFF0000"/>
      </top>
      <bottom style="medium">
        <color rgb="FFFF0000"/>
      </bottom>
      <diagonal/>
    </border>
    <border>
      <left/>
      <right/>
      <top style="hair">
        <color rgb="FFFF0000"/>
      </top>
      <bottom style="medium">
        <color rgb="FFFF0000"/>
      </bottom>
      <diagonal/>
    </border>
    <border>
      <left style="medium">
        <color rgb="FFFF0000"/>
      </left>
      <right/>
      <top style="hair">
        <color rgb="FFFF0000"/>
      </top>
      <bottom style="medium">
        <color rgb="FFFF0000"/>
      </bottom>
      <diagonal/>
    </border>
    <border>
      <left/>
      <right style="medium">
        <color rgb="FFFF0000"/>
      </right>
      <top style="hair">
        <color rgb="FFFF0000"/>
      </top>
      <bottom style="hair">
        <color rgb="FFFF0000"/>
      </bottom>
      <diagonal/>
    </border>
    <border>
      <left/>
      <right/>
      <top style="hair">
        <color rgb="FFFF0000"/>
      </top>
      <bottom style="hair">
        <color rgb="FFFF0000"/>
      </bottom>
      <diagonal/>
    </border>
    <border>
      <left style="medium">
        <color rgb="FFFF0000"/>
      </left>
      <right/>
      <top style="hair">
        <color rgb="FFFF0000"/>
      </top>
      <bottom style="hair">
        <color rgb="FFFF0000"/>
      </bottom>
      <diagonal/>
    </border>
    <border>
      <left/>
      <right style="medium">
        <color rgb="FFFF0000"/>
      </right>
      <top/>
      <bottom style="hair">
        <color rgb="FFFF0000"/>
      </bottom>
      <diagonal/>
    </border>
    <border>
      <left/>
      <right/>
      <top/>
      <bottom style="hair">
        <color rgb="FFFF0000"/>
      </bottom>
      <diagonal/>
    </border>
    <border>
      <left style="medium">
        <color rgb="FFFF0000"/>
      </left>
      <right/>
      <top/>
      <bottom style="hair">
        <color rgb="FFFF0000"/>
      </bottom>
      <diagonal/>
    </border>
    <border>
      <left/>
      <right style="medium">
        <color rgb="FFFF0000"/>
      </right>
      <top style="medium">
        <color rgb="FFFF0000"/>
      </top>
      <bottom style="thin">
        <color rgb="FFFF0000"/>
      </bottom>
      <diagonal/>
    </border>
    <border>
      <left/>
      <right/>
      <top style="medium">
        <color rgb="FFFF0000"/>
      </top>
      <bottom style="thin">
        <color rgb="FFFF0000"/>
      </bottom>
      <diagonal/>
    </border>
    <border>
      <left style="medium">
        <color rgb="FFFF0000"/>
      </left>
      <right/>
      <top style="medium">
        <color rgb="FFFF0000"/>
      </top>
      <bottom style="thin">
        <color rgb="FFFF0000"/>
      </bottom>
      <diagonal/>
    </border>
    <border>
      <left style="thin">
        <color indexed="64"/>
      </left>
      <right style="double">
        <color theme="4"/>
      </right>
      <top style="thin">
        <color indexed="64"/>
      </top>
      <bottom style="double">
        <color theme="4"/>
      </bottom>
      <diagonal/>
    </border>
    <border>
      <left style="double">
        <color theme="4"/>
      </left>
      <right style="thin">
        <color indexed="64"/>
      </right>
      <top style="thin">
        <color indexed="64"/>
      </top>
      <bottom style="double">
        <color theme="4"/>
      </bottom>
      <diagonal/>
    </border>
    <border>
      <left style="thin">
        <color indexed="64"/>
      </left>
      <right style="double">
        <color theme="4"/>
      </right>
      <top style="thin">
        <color indexed="64"/>
      </top>
      <bottom/>
      <diagonal/>
    </border>
    <border>
      <left style="double">
        <color theme="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double">
        <color theme="4"/>
      </right>
      <top style="thin">
        <color indexed="64"/>
      </top>
      <bottom style="thin">
        <color indexed="64"/>
      </bottom>
      <diagonal/>
    </border>
    <border>
      <left style="double">
        <color theme="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double">
        <color theme="4"/>
      </right>
      <top/>
      <bottom style="thin">
        <color indexed="64"/>
      </bottom>
      <diagonal/>
    </border>
    <border>
      <left style="double">
        <color theme="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double">
        <color theme="4"/>
      </right>
      <top style="double">
        <color theme="4"/>
      </top>
      <bottom style="thin">
        <color indexed="64"/>
      </bottom>
      <diagonal/>
    </border>
    <border>
      <left style="double">
        <color theme="4"/>
      </left>
      <right/>
      <top style="double">
        <color theme="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hair">
        <color indexed="64"/>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s>
  <cellStyleXfs count="6">
    <xf numFmtId="0" fontId="0" fillId="0" borderId="0">
      <alignment vertical="center"/>
    </xf>
    <xf numFmtId="0" fontId="1" fillId="0" borderId="0"/>
    <xf numFmtId="41" fontId="1" fillId="0" borderId="0" applyFont="0" applyFill="0" applyBorder="0" applyAlignment="0" applyProtection="0"/>
    <xf numFmtId="0" fontId="5" fillId="0" borderId="0">
      <alignment vertical="center"/>
    </xf>
    <xf numFmtId="0" fontId="9" fillId="0" borderId="0">
      <alignment vertical="center"/>
    </xf>
    <xf numFmtId="38" fontId="9" fillId="0" borderId="0" applyFont="0" applyFill="0" applyBorder="0" applyAlignment="0" applyProtection="0">
      <alignment vertical="center"/>
    </xf>
  </cellStyleXfs>
  <cellXfs count="483">
    <xf numFmtId="0" fontId="0" fillId="0" borderId="0" xfId="0">
      <alignment vertical="center"/>
    </xf>
    <xf numFmtId="0" fontId="10" fillId="0" borderId="0" xfId="4" applyFont="1">
      <alignment vertical="center"/>
    </xf>
    <xf numFmtId="0" fontId="11" fillId="0" borderId="0" xfId="4" applyFont="1">
      <alignment vertical="center"/>
    </xf>
    <xf numFmtId="0" fontId="10" fillId="0" borderId="16" xfId="4" applyFont="1" applyBorder="1">
      <alignment vertical="center"/>
    </xf>
    <xf numFmtId="0" fontId="10" fillId="0" borderId="14" xfId="4" applyFont="1" applyBorder="1">
      <alignment vertical="center"/>
    </xf>
    <xf numFmtId="0" fontId="10" fillId="0" borderId="13" xfId="4" applyFont="1" applyBorder="1">
      <alignment vertical="center"/>
    </xf>
    <xf numFmtId="0" fontId="10" fillId="0" borderId="12" xfId="4" applyFont="1" applyBorder="1">
      <alignment vertical="center"/>
    </xf>
    <xf numFmtId="0" fontId="10" fillId="0" borderId="15" xfId="4" applyFont="1" applyBorder="1" applyAlignment="1">
      <alignment horizontal="center" vertical="center"/>
    </xf>
    <xf numFmtId="0" fontId="11" fillId="0" borderId="16" xfId="4" applyFont="1" applyBorder="1" applyAlignment="1">
      <alignment horizontal="center" vertical="center"/>
    </xf>
    <xf numFmtId="0" fontId="11" fillId="0" borderId="14" xfId="4" applyFont="1" applyBorder="1" applyAlignment="1">
      <alignment horizontal="center" vertical="center"/>
    </xf>
    <xf numFmtId="0" fontId="12" fillId="0" borderId="13" xfId="4" applyFont="1" applyBorder="1">
      <alignment vertical="center"/>
    </xf>
    <xf numFmtId="0" fontId="12" fillId="0" borderId="15" xfId="4" applyFont="1" applyBorder="1">
      <alignment vertical="center"/>
    </xf>
    <xf numFmtId="0" fontId="11" fillId="0" borderId="15" xfId="4" applyFont="1" applyBorder="1">
      <alignment vertical="center"/>
    </xf>
    <xf numFmtId="0" fontId="10" fillId="0" borderId="0" xfId="4" applyFont="1" applyBorder="1" applyAlignment="1">
      <alignment horizontal="left" vertical="center" indent="1"/>
    </xf>
    <xf numFmtId="0" fontId="10" fillId="0" borderId="0" xfId="4" applyFont="1" applyBorder="1" applyAlignment="1">
      <alignment horizontal="center" vertical="center"/>
    </xf>
    <xf numFmtId="0" fontId="10" fillId="0" borderId="0" xfId="4" applyFont="1" applyAlignment="1">
      <alignment horizontal="right" vertical="center"/>
    </xf>
    <xf numFmtId="0" fontId="10" fillId="0" borderId="0" xfId="4" applyFont="1" applyAlignment="1">
      <alignment horizontal="left" vertical="center"/>
    </xf>
    <xf numFmtId="0" fontId="13" fillId="0" borderId="0" xfId="4" applyFont="1">
      <alignment vertical="center"/>
    </xf>
    <xf numFmtId="49" fontId="11" fillId="0" borderId="0" xfId="4" applyNumberFormat="1" applyFont="1" applyAlignment="1">
      <alignment horizontal="right" vertical="center"/>
    </xf>
    <xf numFmtId="49" fontId="11" fillId="0" borderId="0" xfId="4" applyNumberFormat="1" applyFont="1" applyAlignment="1">
      <alignment vertical="center"/>
    </xf>
    <xf numFmtId="0" fontId="12" fillId="0" borderId="0" xfId="4" applyFont="1">
      <alignment vertical="center"/>
    </xf>
    <xf numFmtId="0" fontId="11" fillId="0" borderId="0" xfId="4" applyFont="1" applyAlignment="1">
      <alignment vertical="center"/>
    </xf>
    <xf numFmtId="0" fontId="10" fillId="0" borderId="9" xfId="4" applyFont="1" applyBorder="1" applyAlignment="1">
      <alignment vertical="center"/>
    </xf>
    <xf numFmtId="0" fontId="10" fillId="0" borderId="1" xfId="4" applyFont="1" applyBorder="1">
      <alignment vertical="center"/>
    </xf>
    <xf numFmtId="0" fontId="12" fillId="0" borderId="8" xfId="4" applyFont="1" applyBorder="1" applyAlignment="1">
      <alignment horizontal="left" vertical="center"/>
    </xf>
    <xf numFmtId="0" fontId="10" fillId="0" borderId="11" xfId="4" applyFont="1" applyBorder="1" applyAlignment="1">
      <alignment vertical="center"/>
    </xf>
    <xf numFmtId="0" fontId="10" fillId="0" borderId="0" xfId="4" applyFont="1" applyBorder="1">
      <alignment vertical="center"/>
    </xf>
    <xf numFmtId="0" fontId="12" fillId="0" borderId="10" xfId="4" applyFont="1" applyBorder="1" applyAlignment="1">
      <alignment vertical="center"/>
    </xf>
    <xf numFmtId="0" fontId="10" fillId="0" borderId="6" xfId="4" applyFont="1" applyBorder="1">
      <alignment vertical="center"/>
    </xf>
    <xf numFmtId="0" fontId="12" fillId="0" borderId="5" xfId="4" applyFont="1" applyBorder="1" applyAlignment="1">
      <alignment vertical="center"/>
    </xf>
    <xf numFmtId="0" fontId="11" fillId="0" borderId="13" xfId="4" applyFont="1" applyBorder="1" applyAlignment="1">
      <alignment horizontal="center" vertical="center"/>
    </xf>
    <xf numFmtId="0" fontId="11" fillId="0" borderId="13" xfId="4" applyFont="1" applyBorder="1" applyAlignment="1">
      <alignment vertical="center"/>
    </xf>
    <xf numFmtId="0" fontId="11" fillId="0" borderId="12" xfId="4" applyFont="1" applyBorder="1" applyAlignment="1">
      <alignment vertical="center"/>
    </xf>
    <xf numFmtId="0" fontId="11" fillId="0" borderId="9" xfId="4" applyNumberFormat="1" applyFont="1" applyBorder="1" applyAlignment="1" applyProtection="1">
      <alignment horizontal="center" vertical="center"/>
      <protection locked="0"/>
    </xf>
    <xf numFmtId="0" fontId="11" fillId="0" borderId="1" xfId="4" applyNumberFormat="1" applyFont="1" applyBorder="1" applyAlignment="1" applyProtection="1">
      <alignment vertical="center" shrinkToFit="1"/>
      <protection locked="0"/>
    </xf>
    <xf numFmtId="0" fontId="12" fillId="0" borderId="1" xfId="4" applyNumberFormat="1" applyFont="1" applyBorder="1" applyAlignment="1">
      <alignment horizontal="center" vertical="center"/>
    </xf>
    <xf numFmtId="0" fontId="11" fillId="0" borderId="1" xfId="4" applyNumberFormat="1" applyFont="1" applyBorder="1" applyAlignment="1" applyProtection="1">
      <alignment horizontal="left" vertical="center" shrinkToFit="1"/>
      <protection locked="0"/>
    </xf>
    <xf numFmtId="0" fontId="11" fillId="0" borderId="8" xfId="4" applyNumberFormat="1" applyFont="1" applyBorder="1" applyAlignment="1" applyProtection="1">
      <alignment vertical="center" wrapText="1"/>
      <protection locked="0"/>
    </xf>
    <xf numFmtId="0" fontId="11" fillId="0" borderId="11" xfId="4" applyNumberFormat="1" applyFont="1" applyBorder="1" applyAlignment="1" applyProtection="1">
      <alignment horizontal="center" vertical="center"/>
      <protection locked="0"/>
    </xf>
    <xf numFmtId="0" fontId="11" fillId="0" borderId="0" xfId="4" applyNumberFormat="1" applyFont="1" applyBorder="1" applyAlignment="1" applyProtection="1">
      <alignment vertical="center" shrinkToFit="1"/>
      <protection locked="0"/>
    </xf>
    <xf numFmtId="0" fontId="12" fillId="0" borderId="0" xfId="4" applyNumberFormat="1" applyFont="1" applyBorder="1" applyAlignment="1">
      <alignment horizontal="center" vertical="center"/>
    </xf>
    <xf numFmtId="0" fontId="11" fillId="0" borderId="0" xfId="4" applyNumberFormat="1" applyFont="1" applyBorder="1" applyAlignment="1" applyProtection="1">
      <alignment horizontal="left" vertical="center"/>
      <protection locked="0"/>
    </xf>
    <xf numFmtId="0" fontId="11" fillId="0" borderId="10" xfId="4" applyNumberFormat="1" applyFont="1" applyBorder="1" applyAlignment="1" applyProtection="1">
      <alignment vertical="center" wrapText="1"/>
      <protection locked="0"/>
    </xf>
    <xf numFmtId="0" fontId="15" fillId="0" borderId="0" xfId="4" applyNumberFormat="1" applyFont="1" applyBorder="1" applyAlignment="1" applyProtection="1">
      <alignment vertical="center" shrinkToFit="1"/>
      <protection locked="0"/>
    </xf>
    <xf numFmtId="176" fontId="16" fillId="0" borderId="0" xfId="4" applyNumberFormat="1" applyFont="1" applyBorder="1" applyAlignment="1" applyProtection="1">
      <alignment vertical="center" shrinkToFit="1"/>
      <protection locked="0"/>
    </xf>
    <xf numFmtId="0" fontId="17" fillId="0" borderId="0" xfId="4" applyNumberFormat="1" applyFont="1" applyBorder="1" applyAlignment="1">
      <alignment horizontal="center" vertical="center" shrinkToFit="1"/>
    </xf>
    <xf numFmtId="0" fontId="11" fillId="0" borderId="0" xfId="4" applyNumberFormat="1" applyFont="1" applyBorder="1" applyAlignment="1" applyProtection="1">
      <alignment horizontal="left" vertical="center" shrinkToFit="1"/>
      <protection locked="0"/>
    </xf>
    <xf numFmtId="0" fontId="12" fillId="0" borderId="0" xfId="4" applyNumberFormat="1" applyFont="1" applyBorder="1" applyAlignment="1">
      <alignment horizontal="center" vertical="center" shrinkToFit="1"/>
    </xf>
    <xf numFmtId="0" fontId="10" fillId="0" borderId="11" xfId="4" applyNumberFormat="1" applyFont="1" applyBorder="1" applyAlignment="1" applyProtection="1">
      <alignment horizontal="center" vertical="center"/>
      <protection locked="0"/>
    </xf>
    <xf numFmtId="0" fontId="10" fillId="0" borderId="0" xfId="4" applyNumberFormat="1" applyFont="1" applyBorder="1" applyAlignment="1" applyProtection="1">
      <alignment vertical="center" shrinkToFit="1"/>
      <protection locked="0"/>
    </xf>
    <xf numFmtId="0" fontId="10" fillId="0" borderId="0" xfId="4" applyNumberFormat="1" applyFont="1" applyBorder="1" applyAlignment="1">
      <alignment horizontal="center" vertical="center"/>
    </xf>
    <xf numFmtId="0" fontId="10" fillId="0" borderId="0" xfId="4" applyNumberFormat="1" applyFont="1" applyBorder="1" applyAlignment="1" applyProtection="1">
      <alignment horizontal="left" vertical="center" shrinkToFit="1"/>
      <protection locked="0"/>
    </xf>
    <xf numFmtId="0" fontId="10" fillId="0" borderId="10" xfId="4" applyNumberFormat="1" applyFont="1" applyBorder="1" applyAlignment="1" applyProtection="1">
      <alignment vertical="center" wrapText="1"/>
      <protection locked="0"/>
    </xf>
    <xf numFmtId="176" fontId="10" fillId="0" borderId="0" xfId="4" applyNumberFormat="1" applyFont="1" applyBorder="1" applyAlignment="1" applyProtection="1">
      <alignment vertical="center" shrinkToFit="1"/>
      <protection locked="0"/>
    </xf>
    <xf numFmtId="0" fontId="10" fillId="0" borderId="0" xfId="4" applyNumberFormat="1" applyFont="1" applyBorder="1" applyAlignment="1" applyProtection="1">
      <alignment horizontal="center" vertical="center" wrapText="1"/>
      <protection locked="0"/>
    </xf>
    <xf numFmtId="0" fontId="10" fillId="0" borderId="10" xfId="4" applyNumberFormat="1" applyFont="1" applyBorder="1" applyAlignment="1" applyProtection="1">
      <alignment horizontal="center" vertical="center" wrapText="1"/>
      <protection locked="0"/>
    </xf>
    <xf numFmtId="0" fontId="10" fillId="0" borderId="0" xfId="4" applyNumberFormat="1" applyFont="1" applyBorder="1" applyAlignment="1" applyProtection="1">
      <alignment vertical="center" wrapText="1"/>
      <protection locked="0"/>
    </xf>
    <xf numFmtId="49" fontId="10" fillId="0" borderId="14" xfId="4" applyNumberFormat="1" applyFont="1" applyBorder="1" applyAlignment="1" applyProtection="1">
      <alignment horizontal="left" vertical="center"/>
      <protection locked="0"/>
    </xf>
    <xf numFmtId="49" fontId="10" fillId="0" borderId="13" xfId="4" applyNumberFormat="1" applyFont="1" applyBorder="1" applyAlignment="1" applyProtection="1">
      <alignment vertical="center" shrinkToFit="1"/>
      <protection locked="0"/>
    </xf>
    <xf numFmtId="49" fontId="10" fillId="0" borderId="13" xfId="4" applyNumberFormat="1" applyFont="1" applyBorder="1" applyAlignment="1">
      <alignment horizontal="center" vertical="center" shrinkToFit="1"/>
    </xf>
    <xf numFmtId="49" fontId="10" fillId="0" borderId="12" xfId="4" applyNumberFormat="1" applyFont="1" applyBorder="1" applyAlignment="1" applyProtection="1">
      <alignment horizontal="center" vertical="center" wrapText="1"/>
      <protection locked="0"/>
    </xf>
    <xf numFmtId="49" fontId="11" fillId="5" borderId="31" xfId="4" applyNumberFormat="1" applyFont="1" applyFill="1" applyBorder="1" applyAlignment="1">
      <alignment horizontal="center" vertical="center" shrinkToFit="1"/>
    </xf>
    <xf numFmtId="49" fontId="11" fillId="5" borderId="33" xfId="4" applyNumberFormat="1" applyFont="1" applyFill="1" applyBorder="1" applyAlignment="1">
      <alignment vertical="center" shrinkToFit="1"/>
    </xf>
    <xf numFmtId="49" fontId="10" fillId="0" borderId="7" xfId="4" applyNumberFormat="1" applyFont="1" applyBorder="1" applyAlignment="1">
      <alignment vertical="center"/>
    </xf>
    <xf numFmtId="49" fontId="10" fillId="0" borderId="6" xfId="4" applyNumberFormat="1" applyFont="1" applyBorder="1" applyAlignment="1">
      <alignment vertical="center"/>
    </xf>
    <xf numFmtId="49" fontId="10" fillId="0" borderId="6" xfId="4" applyNumberFormat="1" applyFont="1" applyBorder="1" applyAlignment="1">
      <alignment horizontal="center" vertical="center"/>
    </xf>
    <xf numFmtId="49" fontId="10" fillId="0" borderId="5" xfId="4" applyNumberFormat="1" applyFont="1" applyBorder="1" applyAlignment="1">
      <alignment horizontal="center" vertical="center"/>
    </xf>
    <xf numFmtId="0" fontId="10" fillId="0" borderId="0" xfId="4" applyFont="1" applyAlignment="1">
      <alignment horizontal="left" vertical="center" indent="1" shrinkToFit="1"/>
    </xf>
    <xf numFmtId="0" fontId="18" fillId="0" borderId="0" xfId="4" applyFont="1" applyAlignment="1">
      <alignment horizontal="right" vertical="center"/>
    </xf>
    <xf numFmtId="0" fontId="18" fillId="0" borderId="0" xfId="4" applyFont="1" applyAlignment="1">
      <alignment horizontal="left" vertical="center"/>
    </xf>
    <xf numFmtId="0" fontId="18" fillId="0" borderId="0" xfId="4" applyFont="1" applyAlignment="1">
      <alignment horizontal="center" vertical="center"/>
    </xf>
    <xf numFmtId="49" fontId="12" fillId="0" borderId="1" xfId="4" applyNumberFormat="1" applyFont="1" applyBorder="1" applyAlignment="1">
      <alignment horizontal="center" vertical="center"/>
    </xf>
    <xf numFmtId="49" fontId="11" fillId="0" borderId="19" xfId="4" applyNumberFormat="1" applyFont="1" applyBorder="1" applyAlignment="1" applyProtection="1">
      <alignment horizontal="left" vertical="center" shrinkToFit="1"/>
      <protection locked="0"/>
    </xf>
    <xf numFmtId="49" fontId="12" fillId="0" borderId="18" xfId="4" applyNumberFormat="1" applyFont="1" applyBorder="1" applyAlignment="1">
      <alignment horizontal="center" vertical="center"/>
    </xf>
    <xf numFmtId="49" fontId="12" fillId="0" borderId="0" xfId="4" applyNumberFormat="1" applyFont="1" applyBorder="1" applyAlignment="1">
      <alignment horizontal="center" vertical="center"/>
    </xf>
    <xf numFmtId="49" fontId="11" fillId="0" borderId="38" xfId="4" applyNumberFormat="1" applyFont="1" applyBorder="1" applyAlignment="1" applyProtection="1">
      <alignment horizontal="left" vertical="center" shrinkToFit="1"/>
      <protection locked="0"/>
    </xf>
    <xf numFmtId="49" fontId="12" fillId="0" borderId="39" xfId="4" applyNumberFormat="1" applyFont="1" applyBorder="1" applyAlignment="1">
      <alignment horizontal="center" vertical="center"/>
    </xf>
    <xf numFmtId="49" fontId="12" fillId="0" borderId="25" xfId="4" applyNumberFormat="1" applyFont="1" applyBorder="1" applyAlignment="1">
      <alignment horizontal="center" vertical="center" shrinkToFit="1"/>
    </xf>
    <xf numFmtId="49" fontId="11" fillId="0" borderId="24" xfId="4" applyNumberFormat="1" applyFont="1" applyBorder="1" applyAlignment="1" applyProtection="1">
      <alignment horizontal="left" vertical="center" shrinkToFit="1"/>
      <protection locked="0"/>
    </xf>
    <xf numFmtId="49" fontId="12" fillId="0" borderId="23" xfId="4" applyNumberFormat="1" applyFont="1" applyBorder="1" applyAlignment="1">
      <alignment horizontal="center" vertical="center" shrinkToFit="1"/>
    </xf>
    <xf numFmtId="49" fontId="12" fillId="0" borderId="20" xfId="4" applyNumberFormat="1" applyFont="1" applyBorder="1" applyAlignment="1">
      <alignment horizontal="center" vertical="center"/>
    </xf>
    <xf numFmtId="49" fontId="11" fillId="0" borderId="28" xfId="4" applyNumberFormat="1" applyFont="1" applyBorder="1" applyAlignment="1" applyProtection="1">
      <alignment horizontal="left" vertical="center" shrinkToFit="1"/>
      <protection locked="0"/>
    </xf>
    <xf numFmtId="49" fontId="12" fillId="0" borderId="21" xfId="4" applyNumberFormat="1" applyFont="1" applyBorder="1" applyAlignment="1">
      <alignment horizontal="center" vertical="center"/>
    </xf>
    <xf numFmtId="49" fontId="12" fillId="0" borderId="0" xfId="4" applyNumberFormat="1" applyFont="1" applyBorder="1" applyAlignment="1">
      <alignment horizontal="center" vertical="center" shrinkToFit="1"/>
    </xf>
    <xf numFmtId="49" fontId="12" fillId="0" borderId="39" xfId="4" applyNumberFormat="1" applyFont="1" applyBorder="1" applyAlignment="1">
      <alignment horizontal="center" vertical="center" shrinkToFit="1"/>
    </xf>
    <xf numFmtId="49" fontId="11" fillId="5" borderId="30" xfId="4" applyNumberFormat="1" applyFont="1" applyFill="1" applyBorder="1" applyAlignment="1">
      <alignment vertical="center" shrinkToFit="1"/>
    </xf>
    <xf numFmtId="49" fontId="11" fillId="5" borderId="46" xfId="4" applyNumberFormat="1" applyFont="1" applyFill="1" applyBorder="1" applyAlignment="1">
      <alignment vertical="center" shrinkToFit="1"/>
    </xf>
    <xf numFmtId="0" fontId="10" fillId="0" borderId="1" xfId="4" applyFont="1" applyBorder="1" applyAlignment="1">
      <alignment vertical="center"/>
    </xf>
    <xf numFmtId="0" fontId="10" fillId="0" borderId="0" xfId="4" applyFont="1" applyBorder="1" applyAlignment="1">
      <alignment vertical="center"/>
    </xf>
    <xf numFmtId="0" fontId="10" fillId="0" borderId="14" xfId="4" applyFont="1" applyBorder="1" applyAlignment="1">
      <alignment vertical="center"/>
    </xf>
    <xf numFmtId="0" fontId="11" fillId="0" borderId="14" xfId="4" applyFont="1" applyBorder="1" applyAlignment="1">
      <alignment vertical="center"/>
    </xf>
    <xf numFmtId="0" fontId="12" fillId="6" borderId="48" xfId="4" applyFont="1" applyFill="1" applyBorder="1" applyAlignment="1">
      <alignment vertical="center" shrinkToFit="1"/>
    </xf>
    <xf numFmtId="0" fontId="11" fillId="6" borderId="49" xfId="4" applyFont="1" applyFill="1" applyBorder="1" applyAlignment="1">
      <alignment horizontal="center" vertical="center"/>
    </xf>
    <xf numFmtId="0" fontId="11" fillId="6" borderId="50" xfId="4" applyFont="1" applyFill="1" applyBorder="1">
      <alignment vertical="center"/>
    </xf>
    <xf numFmtId="0" fontId="11" fillId="6" borderId="51" xfId="4" applyFont="1" applyFill="1" applyBorder="1" applyAlignment="1">
      <alignment horizontal="center" vertical="center"/>
    </xf>
    <xf numFmtId="0" fontId="12" fillId="6" borderId="52" xfId="4" applyFont="1" applyFill="1" applyBorder="1" applyAlignment="1">
      <alignment vertical="center" shrinkToFit="1"/>
    </xf>
    <xf numFmtId="0" fontId="11" fillId="6" borderId="53" xfId="4" applyFont="1" applyFill="1" applyBorder="1" applyAlignment="1">
      <alignment horizontal="center" vertical="center"/>
    </xf>
    <xf numFmtId="0" fontId="11" fillId="6" borderId="54" xfId="4" applyFont="1" applyFill="1" applyBorder="1">
      <alignment vertical="center"/>
    </xf>
    <xf numFmtId="0" fontId="11" fillId="6" borderId="55" xfId="4" applyFont="1" applyFill="1" applyBorder="1" applyAlignment="1">
      <alignment horizontal="center" vertical="center"/>
    </xf>
    <xf numFmtId="0" fontId="12" fillId="6" borderId="56" xfId="4" applyFont="1" applyFill="1" applyBorder="1" applyAlignment="1">
      <alignment vertical="center" shrinkToFit="1"/>
    </xf>
    <xf numFmtId="0" fontId="11" fillId="6" borderId="57" xfId="4" applyFont="1" applyFill="1" applyBorder="1">
      <alignment vertical="center"/>
    </xf>
    <xf numFmtId="0" fontId="11" fillId="6" borderId="58" xfId="4" applyFont="1" applyFill="1" applyBorder="1" applyAlignment="1">
      <alignment horizontal="center" vertical="center"/>
    </xf>
    <xf numFmtId="0" fontId="11" fillId="7" borderId="60" xfId="4" applyFont="1" applyFill="1" applyBorder="1" applyAlignment="1">
      <alignment horizontal="center" vertical="center"/>
    </xf>
    <xf numFmtId="0" fontId="11" fillId="7" borderId="61" xfId="4" applyFont="1" applyFill="1" applyBorder="1" applyAlignment="1">
      <alignment horizontal="center" vertical="center"/>
    </xf>
    <xf numFmtId="0" fontId="11" fillId="7" borderId="62" xfId="4" applyFont="1" applyFill="1" applyBorder="1" applyAlignment="1">
      <alignment horizontal="center" vertical="center"/>
    </xf>
    <xf numFmtId="0" fontId="11" fillId="7" borderId="63" xfId="4" applyFont="1" applyFill="1" applyBorder="1" applyAlignment="1">
      <alignment horizontal="center" vertical="center" wrapText="1"/>
    </xf>
    <xf numFmtId="0" fontId="10" fillId="0" borderId="64" xfId="4" applyFont="1" applyBorder="1">
      <alignment vertical="center"/>
    </xf>
    <xf numFmtId="0" fontId="10" fillId="0" borderId="65" xfId="4" applyFont="1" applyBorder="1">
      <alignment vertical="center"/>
    </xf>
    <xf numFmtId="0" fontId="10" fillId="0" borderId="66" xfId="4" applyFont="1" applyBorder="1">
      <alignment vertical="center"/>
    </xf>
    <xf numFmtId="0" fontId="10" fillId="0" borderId="67" xfId="4" applyFont="1" applyBorder="1">
      <alignment vertical="center"/>
    </xf>
    <xf numFmtId="0" fontId="10" fillId="0" borderId="68" xfId="4" applyFont="1" applyBorder="1">
      <alignment vertical="center"/>
    </xf>
    <xf numFmtId="0" fontId="10" fillId="0" borderId="69" xfId="4" applyFont="1" applyBorder="1">
      <alignment vertical="center"/>
    </xf>
    <xf numFmtId="0" fontId="10" fillId="0" borderId="0" xfId="4" applyFont="1" applyAlignment="1">
      <alignment horizontal="center" vertical="center"/>
    </xf>
    <xf numFmtId="0" fontId="10" fillId="0" borderId="0" xfId="4" applyFont="1" applyAlignment="1">
      <alignment vertical="center"/>
    </xf>
    <xf numFmtId="0" fontId="10" fillId="0" borderId="70" xfId="4" applyFont="1" applyBorder="1">
      <alignment vertical="center"/>
    </xf>
    <xf numFmtId="0" fontId="10" fillId="0" borderId="71" xfId="4" applyFont="1" applyBorder="1">
      <alignment vertical="center"/>
    </xf>
    <xf numFmtId="0" fontId="10" fillId="0" borderId="72" xfId="4" applyFont="1" applyBorder="1">
      <alignment vertical="center"/>
    </xf>
    <xf numFmtId="0" fontId="10" fillId="0" borderId="1" xfId="4" applyFont="1" applyBorder="1" applyAlignment="1">
      <alignment horizontal="right" vertical="center"/>
    </xf>
    <xf numFmtId="0" fontId="10" fillId="0" borderId="8" xfId="4" applyFont="1" applyBorder="1">
      <alignment vertical="center"/>
    </xf>
    <xf numFmtId="0" fontId="10" fillId="0" borderId="11" xfId="4" applyFont="1" applyBorder="1">
      <alignment vertical="center"/>
    </xf>
    <xf numFmtId="0" fontId="10" fillId="0" borderId="10" xfId="4" applyFont="1" applyBorder="1">
      <alignment vertical="center"/>
    </xf>
    <xf numFmtId="0" fontId="10" fillId="0" borderId="7" xfId="4" applyFont="1" applyBorder="1">
      <alignment vertical="center"/>
    </xf>
    <xf numFmtId="0" fontId="10" fillId="0" borderId="5" xfId="4" applyFont="1" applyBorder="1">
      <alignment vertical="center"/>
    </xf>
    <xf numFmtId="0" fontId="10" fillId="0" borderId="8" xfId="4" applyFont="1" applyBorder="1" applyAlignment="1">
      <alignment horizontal="center" vertical="center"/>
    </xf>
    <xf numFmtId="0" fontId="10" fillId="0" borderId="4" xfId="4" applyFont="1" applyBorder="1" applyAlignment="1">
      <alignment horizontal="center" vertical="center"/>
    </xf>
    <xf numFmtId="0" fontId="10" fillId="0" borderId="10" xfId="4" applyFont="1" applyBorder="1" applyAlignment="1">
      <alignment horizontal="center" vertical="center"/>
    </xf>
    <xf numFmtId="0" fontId="10" fillId="0" borderId="3" xfId="4" applyFont="1" applyBorder="1" applyAlignment="1">
      <alignment horizontal="center" vertical="center"/>
    </xf>
    <xf numFmtId="0" fontId="10" fillId="0" borderId="5" xfId="4" applyFont="1" applyBorder="1" applyAlignment="1">
      <alignment horizontal="center" vertical="center"/>
    </xf>
    <xf numFmtId="0" fontId="10" fillId="0" borderId="2" xfId="4" applyFont="1" applyBorder="1" applyAlignment="1">
      <alignment horizontal="center" vertical="center"/>
    </xf>
    <xf numFmtId="0" fontId="10" fillId="0" borderId="15" xfId="4" applyFont="1" applyBorder="1">
      <alignment vertical="center"/>
    </xf>
    <xf numFmtId="0" fontId="10" fillId="0" borderId="13" xfId="4" quotePrefix="1" applyFont="1" applyBorder="1" applyAlignment="1">
      <alignment horizontal="left" vertical="center"/>
    </xf>
    <xf numFmtId="49" fontId="10" fillId="0" borderId="13" xfId="4" quotePrefix="1" applyNumberFormat="1" applyFont="1" applyBorder="1" applyAlignment="1">
      <alignment horizontal="center" vertical="center"/>
    </xf>
    <xf numFmtId="0" fontId="10" fillId="0" borderId="12" xfId="4" applyFont="1" applyBorder="1" applyAlignment="1">
      <alignment horizontal="center" vertical="center"/>
    </xf>
    <xf numFmtId="0" fontId="10" fillId="0" borderId="9" xfId="4" applyFont="1" applyBorder="1">
      <alignment vertical="center"/>
    </xf>
    <xf numFmtId="0" fontId="12" fillId="0" borderId="0" xfId="4" applyFont="1" applyBorder="1" applyAlignment="1">
      <alignment horizontal="center" vertical="top"/>
    </xf>
    <xf numFmtId="0" fontId="10" fillId="0" borderId="0" xfId="4" quotePrefix="1" applyFont="1" applyBorder="1">
      <alignment vertical="center"/>
    </xf>
    <xf numFmtId="49" fontId="10" fillId="0" borderId="0" xfId="4" quotePrefix="1" applyNumberFormat="1" applyFont="1" applyBorder="1" applyAlignment="1">
      <alignment horizontal="left" vertical="center" indent="1"/>
    </xf>
    <xf numFmtId="49" fontId="11" fillId="0" borderId="0" xfId="4" applyNumberFormat="1" applyFont="1">
      <alignment vertical="center"/>
    </xf>
    <xf numFmtId="49" fontId="11" fillId="0" borderId="0" xfId="4" applyNumberFormat="1" applyFont="1" applyAlignment="1">
      <alignment horizontal="center" vertical="center" wrapText="1"/>
    </xf>
    <xf numFmtId="49" fontId="11" fillId="0" borderId="8" xfId="4" applyNumberFormat="1" applyFont="1" applyBorder="1" applyAlignment="1">
      <alignment vertical="top" wrapText="1"/>
    </xf>
    <xf numFmtId="49" fontId="11" fillId="0" borderId="8" xfId="4" applyNumberFormat="1" applyFont="1" applyBorder="1" applyAlignment="1">
      <alignment horizontal="center" vertical="top" shrinkToFit="1"/>
    </xf>
    <xf numFmtId="49" fontId="11" fillId="0" borderId="10" xfId="4" applyNumberFormat="1" applyFont="1" applyBorder="1" applyAlignment="1">
      <alignment vertical="center" wrapText="1"/>
    </xf>
    <xf numFmtId="49" fontId="11" fillId="0" borderId="10" xfId="4" applyNumberFormat="1" applyFont="1" applyBorder="1" applyAlignment="1">
      <alignment horizontal="center" vertical="center" shrinkToFit="1"/>
    </xf>
    <xf numFmtId="49" fontId="11" fillId="0" borderId="10" xfId="4" applyNumberFormat="1" applyFont="1" applyBorder="1" applyAlignment="1">
      <alignment wrapText="1"/>
    </xf>
    <xf numFmtId="49" fontId="11" fillId="0" borderId="10" xfId="4" applyNumberFormat="1" applyFont="1" applyBorder="1" applyAlignment="1">
      <alignment horizontal="center" shrinkToFit="1"/>
    </xf>
    <xf numFmtId="49" fontId="11" fillId="0" borderId="5" xfId="4" applyNumberFormat="1" applyFont="1" applyBorder="1" applyAlignment="1">
      <alignment wrapText="1"/>
    </xf>
    <xf numFmtId="49" fontId="11" fillId="0" borderId="5" xfId="4" applyNumberFormat="1" applyFont="1" applyBorder="1" applyAlignment="1">
      <alignment horizontal="center" shrinkToFit="1"/>
    </xf>
    <xf numFmtId="49" fontId="11" fillId="0" borderId="4" xfId="4" applyNumberFormat="1" applyFont="1" applyBorder="1" applyAlignment="1">
      <alignment horizontal="center" vertical="center" wrapText="1"/>
    </xf>
    <xf numFmtId="49" fontId="11" fillId="0" borderId="3" xfId="4" applyNumberFormat="1" applyFont="1" applyBorder="1" applyAlignment="1">
      <alignment horizontal="left" vertical="center" wrapText="1"/>
    </xf>
    <xf numFmtId="49" fontId="11" fillId="0" borderId="3" xfId="4" applyNumberFormat="1" applyFont="1" applyBorder="1" applyAlignment="1">
      <alignment horizontal="center" vertical="center" wrapText="1"/>
    </xf>
    <xf numFmtId="49" fontId="11" fillId="0" borderId="10" xfId="4" applyNumberFormat="1" applyFont="1" applyBorder="1" applyAlignment="1">
      <alignment horizontal="left" wrapText="1"/>
    </xf>
    <xf numFmtId="49" fontId="11" fillId="0" borderId="5" xfId="4" applyNumberFormat="1" applyFont="1" applyBorder="1" applyAlignment="1">
      <alignment horizontal="left" wrapText="1"/>
    </xf>
    <xf numFmtId="49" fontId="11" fillId="0" borderId="2" xfId="4" applyNumberFormat="1" applyFont="1" applyBorder="1" applyAlignment="1">
      <alignment horizontal="center" vertical="center" wrapText="1"/>
    </xf>
    <xf numFmtId="49" fontId="11" fillId="0" borderId="8" xfId="4" applyNumberFormat="1" applyFont="1" applyBorder="1" applyAlignment="1">
      <alignment horizontal="left" vertical="top" wrapText="1"/>
    </xf>
    <xf numFmtId="49" fontId="11" fillId="0" borderId="10" xfId="4" applyNumberFormat="1" applyFont="1" applyBorder="1" applyAlignment="1">
      <alignment horizontal="left" vertical="center" wrapText="1"/>
    </xf>
    <xf numFmtId="49" fontId="11" fillId="0" borderId="4" xfId="4" applyNumberFormat="1" applyFont="1" applyBorder="1" applyAlignment="1">
      <alignment horizontal="center" vertical="top" wrapText="1"/>
    </xf>
    <xf numFmtId="49" fontId="11" fillId="0" borderId="8" xfId="4" applyNumberFormat="1" applyFont="1" applyBorder="1" applyAlignment="1">
      <alignment horizontal="center" vertical="top" wrapText="1"/>
    </xf>
    <xf numFmtId="49" fontId="11" fillId="0" borderId="2" xfId="4" applyNumberFormat="1" applyFont="1" applyBorder="1" applyAlignment="1">
      <alignment horizontal="center" wrapText="1"/>
    </xf>
    <xf numFmtId="49" fontId="11" fillId="0" borderId="5" xfId="4" applyNumberFormat="1" applyFont="1" applyBorder="1" applyAlignment="1">
      <alignment horizontal="center" wrapText="1"/>
    </xf>
    <xf numFmtId="0" fontId="10" fillId="0" borderId="76" xfId="4" applyFont="1" applyBorder="1" applyAlignment="1">
      <alignment horizontal="left" vertical="center" indent="1"/>
    </xf>
    <xf numFmtId="0" fontId="10" fillId="0" borderId="78" xfId="4" applyFont="1" applyBorder="1" applyAlignment="1">
      <alignment horizontal="left" vertical="center" indent="1"/>
    </xf>
    <xf numFmtId="0" fontId="10" fillId="0" borderId="82" xfId="4" applyFont="1" applyBorder="1" applyAlignment="1">
      <alignment horizontal="left" vertical="center" indent="1"/>
    </xf>
    <xf numFmtId="0" fontId="10" fillId="0" borderId="0" xfId="4" applyFont="1" applyBorder="1">
      <alignment vertical="center"/>
    </xf>
    <xf numFmtId="0" fontId="10" fillId="0" borderId="0" xfId="4" applyNumberFormat="1" applyFont="1" applyBorder="1" applyAlignment="1" applyProtection="1">
      <alignment vertical="center" shrinkToFit="1"/>
      <protection locked="0"/>
    </xf>
    <xf numFmtId="0" fontId="10" fillId="0" borderId="10" xfId="4" applyNumberFormat="1" applyFont="1" applyBorder="1" applyAlignment="1" applyProtection="1">
      <alignment horizontal="left" vertical="center"/>
      <protection locked="0"/>
    </xf>
    <xf numFmtId="0" fontId="12" fillId="0" borderId="0" xfId="4" applyFont="1" applyBorder="1">
      <alignment vertical="center"/>
    </xf>
    <xf numFmtId="0" fontId="10" fillId="0" borderId="0" xfId="4" applyNumberFormat="1" applyFont="1" applyBorder="1" applyAlignment="1" applyProtection="1">
      <alignment horizontal="center" vertical="center"/>
      <protection locked="0"/>
    </xf>
    <xf numFmtId="0" fontId="11" fillId="0" borderId="0" xfId="4" applyNumberFormat="1" applyFont="1" applyBorder="1" applyAlignment="1" applyProtection="1">
      <alignment vertical="center" wrapText="1"/>
      <protection locked="0"/>
    </xf>
    <xf numFmtId="0" fontId="11" fillId="0" borderId="0" xfId="4" applyNumberFormat="1" applyFont="1" applyBorder="1" applyAlignment="1" applyProtection="1">
      <alignment horizontal="center" vertical="center"/>
      <protection locked="0"/>
    </xf>
    <xf numFmtId="0" fontId="10" fillId="0" borderId="0" xfId="4" applyNumberFormat="1" applyFont="1" applyBorder="1" applyAlignment="1" applyProtection="1">
      <alignment horizontal="left" vertical="center" wrapText="1"/>
      <protection locked="0"/>
    </xf>
    <xf numFmtId="49" fontId="10" fillId="0" borderId="78" xfId="0" applyNumberFormat="1" applyFont="1" applyBorder="1" applyAlignment="1">
      <alignment horizontal="left" vertical="center" indent="1"/>
    </xf>
    <xf numFmtId="49" fontId="10" fillId="0" borderId="86" xfId="0" applyNumberFormat="1" applyFont="1" applyBorder="1" applyAlignment="1">
      <alignment horizontal="left" vertical="center" indent="1"/>
    </xf>
    <xf numFmtId="0" fontId="1" fillId="0" borderId="0" xfId="1"/>
    <xf numFmtId="0" fontId="6" fillId="0" borderId="0" xfId="1" applyFont="1" applyAlignment="1">
      <alignment vertical="center"/>
    </xf>
    <xf numFmtId="178" fontId="1" fillId="4" borderId="15" xfId="1" applyNumberFormat="1" applyFill="1" applyBorder="1" applyAlignment="1">
      <alignment horizontal="center" vertical="center"/>
    </xf>
    <xf numFmtId="0" fontId="6" fillId="0" borderId="0" xfId="3" applyFont="1">
      <alignment vertical="center"/>
    </xf>
    <xf numFmtId="0" fontId="5" fillId="0" borderId="0" xfId="3" applyAlignment="1"/>
    <xf numFmtId="0" fontId="24" fillId="0" borderId="0" xfId="1" applyFont="1"/>
    <xf numFmtId="0" fontId="25" fillId="0" borderId="0" xfId="3" applyFont="1">
      <alignment vertical="center"/>
    </xf>
    <xf numFmtId="0" fontId="10" fillId="0" borderId="0" xfId="4" applyNumberFormat="1" applyFont="1" applyBorder="1" applyAlignment="1" applyProtection="1">
      <alignment vertical="center" shrinkToFit="1"/>
      <protection locked="0"/>
    </xf>
    <xf numFmtId="0" fontId="10" fillId="0" borderId="5" xfId="4" applyFont="1" applyBorder="1" applyAlignment="1">
      <alignment horizontal="center" vertical="center"/>
    </xf>
    <xf numFmtId="0" fontId="10" fillId="0" borderId="93" xfId="4" applyFont="1" applyBorder="1">
      <alignment vertical="center"/>
    </xf>
    <xf numFmtId="0" fontId="10" fillId="0" borderId="95" xfId="4" applyFont="1" applyBorder="1">
      <alignment vertical="center"/>
    </xf>
    <xf numFmtId="0" fontId="11" fillId="9" borderId="98" xfId="4" applyFont="1" applyFill="1" applyBorder="1">
      <alignment vertical="center"/>
    </xf>
    <xf numFmtId="0" fontId="11" fillId="9" borderId="99" xfId="4" applyFont="1" applyFill="1" applyBorder="1">
      <alignment vertical="center"/>
    </xf>
    <xf numFmtId="0" fontId="11" fillId="0" borderId="102" xfId="4" applyFont="1" applyBorder="1" applyAlignment="1">
      <alignment horizontal="center" vertical="center"/>
    </xf>
    <xf numFmtId="0" fontId="11" fillId="0" borderId="103" xfId="4" applyFont="1" applyBorder="1" applyAlignment="1">
      <alignment horizontal="center" vertical="center"/>
    </xf>
    <xf numFmtId="0" fontId="11" fillId="0" borderId="103" xfId="4" applyFont="1" applyBorder="1">
      <alignment vertical="center"/>
    </xf>
    <xf numFmtId="0" fontId="11" fillId="0" borderId="104" xfId="4" applyFont="1" applyBorder="1">
      <alignment vertical="center"/>
    </xf>
    <xf numFmtId="0" fontId="11" fillId="0" borderId="105" xfId="4" applyFont="1" applyBorder="1">
      <alignment vertical="center"/>
    </xf>
    <xf numFmtId="0" fontId="11" fillId="0" borderId="106" xfId="4" applyFont="1" applyBorder="1">
      <alignment vertical="center"/>
    </xf>
    <xf numFmtId="0" fontId="11" fillId="0" borderId="33" xfId="4" applyFont="1" applyBorder="1" applyAlignment="1">
      <alignment horizontal="center" vertical="center"/>
    </xf>
    <xf numFmtId="0" fontId="11" fillId="0" borderId="108" xfId="4" applyFont="1" applyBorder="1" applyAlignment="1">
      <alignment horizontal="center" vertical="center"/>
    </xf>
    <xf numFmtId="0" fontId="11" fillId="0" borderId="108" xfId="4" applyFont="1" applyBorder="1">
      <alignment vertical="center"/>
    </xf>
    <xf numFmtId="0" fontId="11" fillId="0" borderId="109" xfId="4" applyFont="1" applyBorder="1">
      <alignment vertical="center"/>
    </xf>
    <xf numFmtId="0" fontId="11" fillId="0" borderId="111" xfId="4" applyFont="1" applyBorder="1">
      <alignment vertical="center"/>
    </xf>
    <xf numFmtId="0" fontId="11" fillId="0" borderId="2" xfId="4" applyFont="1" applyBorder="1">
      <alignment vertical="center"/>
    </xf>
    <xf numFmtId="0" fontId="11" fillId="0" borderId="5" xfId="4" applyFont="1" applyBorder="1" applyAlignment="1">
      <alignment horizontal="center" vertical="center"/>
    </xf>
    <xf numFmtId="0" fontId="11" fillId="0" borderId="2" xfId="4" applyFont="1" applyBorder="1" applyAlignment="1">
      <alignment horizontal="center" vertical="center"/>
    </xf>
    <xf numFmtId="0" fontId="11" fillId="0" borderId="113" xfId="4" applyFont="1" applyBorder="1">
      <alignment vertical="center"/>
    </xf>
    <xf numFmtId="0" fontId="10" fillId="12" borderId="114" xfId="4" applyFont="1" applyFill="1" applyBorder="1" applyAlignment="1">
      <alignment horizontal="center" vertical="center"/>
    </xf>
    <xf numFmtId="0" fontId="10" fillId="12" borderId="15" xfId="4" applyFont="1" applyFill="1" applyBorder="1" applyAlignment="1">
      <alignment horizontal="center" vertical="center"/>
    </xf>
    <xf numFmtId="0" fontId="10" fillId="13" borderId="12" xfId="4" applyFont="1" applyFill="1" applyBorder="1" applyAlignment="1">
      <alignment horizontal="center" vertical="center"/>
    </xf>
    <xf numFmtId="0" fontId="10" fillId="13" borderId="15" xfId="4" applyFont="1" applyFill="1" applyBorder="1" applyAlignment="1">
      <alignment horizontal="center" vertical="center"/>
    </xf>
    <xf numFmtId="0" fontId="10" fillId="13" borderId="116" xfId="4" applyFont="1" applyFill="1" applyBorder="1" applyAlignment="1">
      <alignment horizontal="center" vertical="center"/>
    </xf>
    <xf numFmtId="49" fontId="13" fillId="0" borderId="6" xfId="4" applyNumberFormat="1" applyFont="1" applyBorder="1" applyAlignment="1">
      <alignment horizontal="center" vertical="center"/>
    </xf>
    <xf numFmtId="58" fontId="10" fillId="0" borderId="113" xfId="4" applyNumberFormat="1" applyFont="1" applyBorder="1" applyAlignment="1">
      <alignment horizontal="center" vertical="center"/>
    </xf>
    <xf numFmtId="0" fontId="10" fillId="0" borderId="116" xfId="4" applyFont="1" applyBorder="1" applyAlignment="1">
      <alignment horizontal="center" vertical="center"/>
    </xf>
    <xf numFmtId="0" fontId="10" fillId="0" borderId="122" xfId="4" applyFont="1" applyBorder="1" applyAlignment="1">
      <alignment horizontal="center" vertical="center"/>
    </xf>
    <xf numFmtId="0" fontId="10" fillId="0" borderId="127" xfId="4" applyFont="1" applyBorder="1" applyAlignment="1">
      <alignment horizontal="center" vertical="center"/>
    </xf>
    <xf numFmtId="0" fontId="10" fillId="14" borderId="128" xfId="4" applyFont="1" applyFill="1" applyBorder="1" applyAlignment="1">
      <alignment horizontal="center" vertical="center"/>
    </xf>
    <xf numFmtId="0" fontId="10" fillId="14" borderId="108" xfId="4" applyFont="1" applyFill="1" applyBorder="1" applyAlignment="1">
      <alignment horizontal="center" vertical="center"/>
    </xf>
    <xf numFmtId="0" fontId="11" fillId="14" borderId="108" xfId="4" applyFont="1" applyFill="1" applyBorder="1" applyAlignment="1">
      <alignment horizontal="center" vertical="center"/>
    </xf>
    <xf numFmtId="0" fontId="11" fillId="14" borderId="129" xfId="4" applyFont="1" applyFill="1" applyBorder="1" applyAlignment="1">
      <alignment horizontal="center" vertical="center"/>
    </xf>
    <xf numFmtId="0" fontId="10" fillId="14" borderId="15" xfId="4" applyFont="1" applyFill="1" applyBorder="1" applyAlignment="1">
      <alignment horizontal="center" vertical="center"/>
    </xf>
    <xf numFmtId="0" fontId="10" fillId="11" borderId="15" xfId="0" applyFont="1" applyFill="1" applyBorder="1" applyAlignment="1">
      <alignment horizontal="center" vertical="center"/>
    </xf>
    <xf numFmtId="0" fontId="10" fillId="0" borderId="0" xfId="0" applyFont="1">
      <alignment vertical="center"/>
    </xf>
    <xf numFmtId="0" fontId="10" fillId="8" borderId="88" xfId="0" applyFont="1" applyFill="1" applyBorder="1" applyAlignment="1">
      <alignment horizontal="center" vertical="center"/>
    </xf>
    <xf numFmtId="0" fontId="10" fillId="8" borderId="16" xfId="0" applyFont="1" applyFill="1" applyBorder="1" applyAlignment="1">
      <alignment horizontal="center" vertical="center"/>
    </xf>
    <xf numFmtId="0" fontId="10" fillId="0" borderId="130" xfId="0" applyFont="1" applyFill="1" applyBorder="1" applyAlignment="1">
      <alignment horizontal="left" vertical="center"/>
    </xf>
    <xf numFmtId="0" fontId="10" fillId="0" borderId="43" xfId="0" applyFont="1" applyBorder="1">
      <alignment vertical="center"/>
    </xf>
    <xf numFmtId="0" fontId="10" fillId="0" borderId="15" xfId="0" applyFont="1" applyBorder="1" applyAlignment="1">
      <alignment vertical="center" shrinkToFit="1"/>
    </xf>
    <xf numFmtId="0" fontId="10" fillId="0" borderId="131" xfId="0" applyFont="1" applyBorder="1">
      <alignment vertical="center"/>
    </xf>
    <xf numFmtId="0" fontId="10" fillId="0" borderId="34" xfId="0" applyFont="1" applyBorder="1">
      <alignment vertical="center"/>
    </xf>
    <xf numFmtId="0" fontId="10" fillId="0" borderId="29" xfId="0" applyFont="1" applyBorder="1">
      <alignment vertical="center"/>
    </xf>
    <xf numFmtId="0" fontId="10" fillId="0" borderId="85" xfId="0" applyFont="1" applyBorder="1">
      <alignment vertical="center"/>
    </xf>
    <xf numFmtId="0" fontId="10" fillId="0" borderId="84" xfId="0" applyFont="1" applyBorder="1">
      <alignment vertical="center"/>
    </xf>
    <xf numFmtId="0" fontId="10" fillId="0" borderId="81" xfId="0" applyFont="1" applyBorder="1">
      <alignment vertical="center"/>
    </xf>
    <xf numFmtId="0" fontId="10" fillId="0" borderId="80" xfId="0" applyFont="1" applyBorder="1">
      <alignment vertical="center"/>
    </xf>
    <xf numFmtId="0" fontId="10" fillId="0" borderId="132" xfId="0" applyFont="1" applyBorder="1">
      <alignment vertical="center"/>
    </xf>
    <xf numFmtId="0" fontId="10" fillId="0" borderId="133" xfId="0" applyFont="1" applyBorder="1">
      <alignment vertical="center"/>
    </xf>
    <xf numFmtId="0" fontId="10" fillId="0" borderId="130" xfId="0" applyFont="1" applyBorder="1">
      <alignment vertical="center"/>
    </xf>
    <xf numFmtId="0" fontId="10" fillId="0" borderId="11" xfId="0" applyFont="1" applyBorder="1">
      <alignment vertical="center"/>
    </xf>
    <xf numFmtId="0" fontId="10" fillId="0" borderId="9" xfId="0" applyFont="1" applyBorder="1">
      <alignment vertical="center"/>
    </xf>
    <xf numFmtId="0" fontId="10" fillId="9" borderId="83" xfId="0" applyFont="1" applyFill="1" applyBorder="1" applyAlignment="1">
      <alignment horizontal="center" vertical="center"/>
    </xf>
    <xf numFmtId="0" fontId="10" fillId="9" borderId="79" xfId="0" applyFont="1" applyFill="1" applyBorder="1" applyAlignment="1">
      <alignment horizontal="center" vertical="center"/>
    </xf>
    <xf numFmtId="0" fontId="10" fillId="9" borderId="87" xfId="0" applyFont="1" applyFill="1" applyBorder="1" applyAlignment="1">
      <alignment horizontal="center" vertical="center"/>
    </xf>
    <xf numFmtId="0" fontId="10" fillId="9" borderId="77" xfId="0" applyFont="1" applyFill="1" applyBorder="1" applyAlignment="1">
      <alignment horizontal="center" vertical="center"/>
    </xf>
    <xf numFmtId="0" fontId="10" fillId="0" borderId="0" xfId="4" applyFont="1" applyAlignment="1">
      <alignment horizontal="left" vertical="center" shrinkToFit="1"/>
    </xf>
    <xf numFmtId="0" fontId="1" fillId="4" borderId="15" xfId="1" applyFill="1" applyBorder="1" applyAlignment="1">
      <alignment horizontal="center" vertical="center"/>
    </xf>
    <xf numFmtId="0" fontId="5" fillId="4" borderId="15" xfId="3" applyFill="1" applyBorder="1" applyAlignment="1">
      <alignment horizontal="center" vertical="center"/>
    </xf>
    <xf numFmtId="0" fontId="5" fillId="3" borderId="15" xfId="3" applyFill="1" applyBorder="1" applyAlignment="1">
      <alignment vertical="center" wrapText="1"/>
    </xf>
    <xf numFmtId="0" fontId="5" fillId="0" borderId="0" xfId="3">
      <alignment vertical="center"/>
    </xf>
    <xf numFmtId="0" fontId="5" fillId="0" borderId="0" xfId="3" applyAlignment="1">
      <alignment horizontal="center" vertical="center"/>
    </xf>
    <xf numFmtId="0" fontId="28" fillId="0" borderId="0" xfId="1" applyFont="1"/>
    <xf numFmtId="0" fontId="1" fillId="15" borderId="15" xfId="1" applyFill="1" applyBorder="1" applyAlignment="1">
      <alignment horizontal="center" vertical="center"/>
    </xf>
    <xf numFmtId="0" fontId="33" fillId="0" borderId="0" xfId="3" applyFont="1" applyAlignment="1"/>
    <xf numFmtId="0" fontId="1" fillId="0" borderId="0" xfId="1" applyFont="1"/>
    <xf numFmtId="0" fontId="33" fillId="0" borderId="0" xfId="3" applyFont="1" applyAlignment="1">
      <alignment horizontal="center" vertical="center"/>
    </xf>
    <xf numFmtId="0" fontId="25" fillId="16" borderId="0" xfId="3" applyFont="1" applyFill="1">
      <alignment vertical="center"/>
    </xf>
    <xf numFmtId="0" fontId="23" fillId="10" borderId="90" xfId="4" applyFont="1" applyFill="1" applyBorder="1" applyAlignment="1">
      <alignment horizontal="center" vertical="center"/>
    </xf>
    <xf numFmtId="0" fontId="23" fillId="10" borderId="89" xfId="4" applyFont="1" applyFill="1" applyBorder="1" applyAlignment="1">
      <alignment horizontal="center" vertical="center"/>
    </xf>
    <xf numFmtId="0" fontId="13" fillId="0" borderId="0" xfId="4" applyFont="1" applyAlignment="1">
      <alignment horizontal="left" vertical="center"/>
    </xf>
    <xf numFmtId="0" fontId="22" fillId="0" borderId="0" xfId="4" applyFont="1" applyAlignment="1">
      <alignment horizontal="distributed" vertical="center"/>
    </xf>
    <xf numFmtId="49" fontId="11" fillId="0" borderId="2" xfId="4" applyNumberFormat="1" applyFont="1" applyBorder="1" applyAlignment="1">
      <alignment horizontal="center" vertical="center" wrapText="1"/>
    </xf>
    <xf numFmtId="49" fontId="11" fillId="0" borderId="3" xfId="4" applyNumberFormat="1" applyFont="1" applyBorder="1" applyAlignment="1">
      <alignment horizontal="center" vertical="center" wrapText="1"/>
    </xf>
    <xf numFmtId="49" fontId="11" fillId="0" borderId="4" xfId="4" applyNumberFormat="1" applyFont="1" applyBorder="1" applyAlignment="1">
      <alignment horizontal="center" vertical="center" wrapText="1"/>
    </xf>
    <xf numFmtId="0" fontId="11" fillId="0" borderId="2" xfId="4" applyNumberFormat="1" applyFont="1" applyBorder="1" applyAlignment="1">
      <alignment horizontal="center" vertical="center" wrapText="1"/>
    </xf>
    <xf numFmtId="0" fontId="11" fillId="0" borderId="3" xfId="4" applyNumberFormat="1" applyFont="1" applyBorder="1" applyAlignment="1">
      <alignment horizontal="center" vertical="center" wrapText="1"/>
    </xf>
    <xf numFmtId="0" fontId="11" fillId="0" borderId="4" xfId="4" applyNumberFormat="1" applyFont="1" applyBorder="1" applyAlignment="1">
      <alignment horizontal="center" vertical="center" wrapText="1"/>
    </xf>
    <xf numFmtId="0" fontId="21" fillId="0" borderId="0" xfId="4" applyFont="1" applyBorder="1" applyAlignment="1">
      <alignment horizontal="center" vertical="center"/>
    </xf>
    <xf numFmtId="0" fontId="10" fillId="0" borderId="0" xfId="4" applyFont="1" applyBorder="1" applyAlignment="1">
      <alignment horizontal="left" vertical="center"/>
    </xf>
    <xf numFmtId="0" fontId="10" fillId="0" borderId="0" xfId="4" applyFont="1" applyBorder="1" applyAlignment="1">
      <alignment horizontal="center" vertical="center"/>
    </xf>
    <xf numFmtId="0" fontId="10" fillId="0" borderId="1" xfId="4" applyFont="1" applyBorder="1">
      <alignment vertical="center"/>
    </xf>
    <xf numFmtId="0" fontId="10" fillId="0" borderId="9" xfId="4" applyFont="1" applyBorder="1">
      <alignment vertical="center"/>
    </xf>
    <xf numFmtId="0" fontId="10" fillId="0" borderId="1" xfId="4" applyFont="1" applyBorder="1" applyAlignment="1">
      <alignment horizontal="center" vertical="center"/>
    </xf>
    <xf numFmtId="0" fontId="10" fillId="0" borderId="9" xfId="4" applyFont="1" applyBorder="1" applyAlignment="1">
      <alignment horizontal="center" vertical="center"/>
    </xf>
    <xf numFmtId="0" fontId="10" fillId="0" borderId="12" xfId="4" applyFont="1" applyBorder="1" applyAlignment="1">
      <alignment horizontal="left" vertical="center"/>
    </xf>
    <xf numFmtId="0" fontId="10" fillId="0" borderId="14" xfId="4" applyFont="1" applyBorder="1" applyAlignment="1">
      <alignment horizontal="left" vertical="center"/>
    </xf>
    <xf numFmtId="0" fontId="10" fillId="0" borderId="6" xfId="4" applyFont="1" applyBorder="1">
      <alignment vertical="center"/>
    </xf>
    <xf numFmtId="0" fontId="10" fillId="0" borderId="7" xfId="4" applyFont="1" applyBorder="1">
      <alignment vertical="center"/>
    </xf>
    <xf numFmtId="0" fontId="10" fillId="0" borderId="0" xfId="4" applyFont="1" applyBorder="1">
      <alignment vertical="center"/>
    </xf>
    <xf numFmtId="0" fontId="10" fillId="0" borderId="11" xfId="4" applyFont="1" applyBorder="1">
      <alignment vertical="center"/>
    </xf>
    <xf numFmtId="0" fontId="10" fillId="0" borderId="11" xfId="4" applyFont="1" applyBorder="1" applyAlignment="1">
      <alignment horizontal="left" vertical="center"/>
    </xf>
    <xf numFmtId="0" fontId="10" fillId="0" borderId="1" xfId="4" applyFont="1" applyBorder="1" applyAlignment="1">
      <alignment horizontal="left" vertical="center"/>
    </xf>
    <xf numFmtId="0" fontId="10" fillId="0" borderId="9" xfId="4" applyFont="1" applyBorder="1" applyAlignment="1">
      <alignment horizontal="left" vertical="center"/>
    </xf>
    <xf numFmtId="58" fontId="10" fillId="0" borderId="12" xfId="4" quotePrefix="1" applyNumberFormat="1" applyFont="1" applyBorder="1" applyAlignment="1">
      <alignment horizontal="center" vertical="center"/>
    </xf>
    <xf numFmtId="58" fontId="10" fillId="0" borderId="14" xfId="4" quotePrefix="1" applyNumberFormat="1" applyFont="1" applyBorder="1" applyAlignment="1">
      <alignment horizontal="center" vertical="center"/>
    </xf>
    <xf numFmtId="0" fontId="10" fillId="0" borderId="12" xfId="4" applyFont="1" applyBorder="1" applyAlignment="1">
      <alignment horizontal="center" vertical="center"/>
    </xf>
    <xf numFmtId="0" fontId="10" fillId="0" borderId="14" xfId="4" applyFont="1" applyBorder="1" applyAlignment="1">
      <alignment horizontal="center" vertical="center"/>
    </xf>
    <xf numFmtId="0" fontId="10" fillId="0" borderId="6" xfId="4" applyFont="1" applyBorder="1" applyAlignment="1">
      <alignment horizontal="left" vertical="center"/>
    </xf>
    <xf numFmtId="0" fontId="10" fillId="0" borderId="7" xfId="4" applyFont="1" applyBorder="1" applyAlignment="1">
      <alignment horizontal="left" vertical="center"/>
    </xf>
    <xf numFmtId="49" fontId="10" fillId="0" borderId="13" xfId="4" quotePrefix="1" applyNumberFormat="1" applyFont="1" applyBorder="1" applyAlignment="1">
      <alignment horizontal="left" vertical="center"/>
    </xf>
    <xf numFmtId="58" fontId="10" fillId="0" borderId="14" xfId="4" quotePrefix="1" applyNumberFormat="1" applyFont="1" applyBorder="1" applyAlignment="1">
      <alignment horizontal="left" vertical="center"/>
    </xf>
    <xf numFmtId="0" fontId="20" fillId="0" borderId="0" xfId="4" applyFont="1" applyAlignment="1">
      <alignment horizontal="center" vertical="center"/>
    </xf>
    <xf numFmtId="0" fontId="10" fillId="0" borderId="2" xfId="4" applyFont="1" applyBorder="1" applyAlignment="1">
      <alignment horizontal="center" vertical="center"/>
    </xf>
    <xf numFmtId="0" fontId="10" fillId="0" borderId="4" xfId="4" applyFont="1" applyBorder="1" applyAlignment="1">
      <alignment horizontal="center" vertical="center"/>
    </xf>
    <xf numFmtId="0" fontId="10" fillId="0" borderId="5" xfId="4" applyFont="1" applyBorder="1" applyAlignment="1">
      <alignment horizontal="center" vertical="center"/>
    </xf>
    <xf numFmtId="0" fontId="10" fillId="0" borderId="7" xfId="4" applyFont="1" applyBorder="1" applyAlignment="1">
      <alignment horizontal="center" vertical="center"/>
    </xf>
    <xf numFmtId="0" fontId="10" fillId="0" borderId="8" xfId="4" applyFont="1" applyBorder="1" applyAlignment="1">
      <alignment horizontal="center" vertical="center"/>
    </xf>
    <xf numFmtId="0" fontId="10" fillId="0" borderId="12" xfId="4" applyFont="1" applyBorder="1" applyAlignment="1">
      <alignment horizontal="left" vertical="center" indent="1"/>
    </xf>
    <xf numFmtId="0" fontId="10" fillId="0" borderId="13" xfId="4" applyFont="1" applyBorder="1" applyAlignment="1">
      <alignment horizontal="left" vertical="center" indent="1"/>
    </xf>
    <xf numFmtId="0" fontId="10" fillId="0" borderId="14" xfId="4" applyFont="1" applyBorder="1" applyAlignment="1">
      <alignment horizontal="left" vertical="center" indent="1"/>
    </xf>
    <xf numFmtId="49" fontId="11" fillId="0" borderId="42" xfId="4" applyNumberFormat="1" applyFont="1" applyBorder="1" applyAlignment="1" applyProtection="1">
      <alignment horizontal="center" vertical="center" wrapText="1"/>
      <protection locked="0"/>
    </xf>
    <xf numFmtId="49" fontId="11" fillId="0" borderId="24" xfId="4" applyNumberFormat="1" applyFont="1" applyBorder="1" applyAlignment="1" applyProtection="1">
      <alignment horizontal="center" vertical="center" wrapText="1"/>
      <protection locked="0"/>
    </xf>
    <xf numFmtId="49" fontId="11" fillId="0" borderId="10" xfId="4" applyNumberFormat="1" applyFont="1" applyBorder="1" applyAlignment="1" applyProtection="1">
      <alignment horizontal="center" vertical="center" wrapText="1"/>
      <protection locked="0"/>
    </xf>
    <xf numFmtId="49" fontId="11" fillId="0" borderId="38" xfId="4" applyNumberFormat="1" applyFont="1" applyBorder="1" applyAlignment="1" applyProtection="1">
      <alignment horizontal="center" vertical="center" wrapText="1"/>
      <protection locked="0"/>
    </xf>
    <xf numFmtId="49" fontId="11" fillId="0" borderId="45" xfId="4" applyNumberFormat="1" applyFont="1" applyBorder="1" applyAlignment="1" applyProtection="1">
      <alignment horizontal="center" vertical="center" wrapText="1"/>
      <protection locked="0"/>
    </xf>
    <xf numFmtId="49" fontId="11" fillId="0" borderId="28" xfId="4" applyNumberFormat="1" applyFont="1" applyBorder="1" applyAlignment="1" applyProtection="1">
      <alignment horizontal="center" vertical="center" wrapText="1"/>
      <protection locked="0"/>
    </xf>
    <xf numFmtId="49" fontId="11" fillId="0" borderId="25" xfId="4" applyNumberFormat="1" applyFont="1" applyBorder="1" applyAlignment="1" applyProtection="1">
      <alignment vertical="center" shrinkToFit="1"/>
      <protection locked="0"/>
    </xf>
    <xf numFmtId="49" fontId="11" fillId="0" borderId="24" xfId="4" applyNumberFormat="1" applyFont="1" applyBorder="1" applyAlignment="1" applyProtection="1">
      <alignment vertical="center" shrinkToFit="1"/>
      <protection locked="0"/>
    </xf>
    <xf numFmtId="49" fontId="11" fillId="0" borderId="41" xfId="4" applyNumberFormat="1" applyFont="1" applyBorder="1" applyAlignment="1" applyProtection="1">
      <alignment horizontal="center" vertical="center"/>
      <protection locked="0"/>
    </xf>
    <xf numFmtId="49" fontId="11" fillId="0" borderId="37" xfId="4" applyNumberFormat="1" applyFont="1" applyBorder="1" applyAlignment="1" applyProtection="1">
      <alignment horizontal="center" vertical="center"/>
      <protection locked="0"/>
    </xf>
    <xf numFmtId="49" fontId="11" fillId="0" borderId="44" xfId="4" applyNumberFormat="1" applyFont="1" applyBorder="1" applyAlignment="1" applyProtection="1">
      <alignment horizontal="center" vertical="center"/>
      <protection locked="0"/>
    </xf>
    <xf numFmtId="49" fontId="11" fillId="0" borderId="40" xfId="4" applyNumberFormat="1" applyFont="1" applyBorder="1" applyAlignment="1" applyProtection="1">
      <alignment horizontal="center" vertical="center"/>
      <protection locked="0"/>
    </xf>
    <xf numFmtId="49" fontId="11" fillId="0" borderId="36" xfId="4" applyNumberFormat="1" applyFont="1" applyBorder="1" applyAlignment="1" applyProtection="1">
      <alignment horizontal="center" vertical="center"/>
      <protection locked="0"/>
    </xf>
    <xf numFmtId="49" fontId="11" fillId="0" borderId="43" xfId="4" applyNumberFormat="1" applyFont="1" applyBorder="1" applyAlignment="1" applyProtection="1">
      <alignment horizontal="center" vertical="center"/>
      <protection locked="0"/>
    </xf>
    <xf numFmtId="49" fontId="11" fillId="0" borderId="0" xfId="4" applyNumberFormat="1" applyFont="1" applyBorder="1" applyAlignment="1" applyProtection="1">
      <alignment vertical="center" shrinkToFit="1"/>
      <protection locked="0"/>
    </xf>
    <xf numFmtId="49" fontId="11" fillId="0" borderId="38" xfId="4" applyNumberFormat="1" applyFont="1" applyBorder="1" applyAlignment="1" applyProtection="1">
      <alignment vertical="center" shrinkToFit="1"/>
      <protection locked="0"/>
    </xf>
    <xf numFmtId="49" fontId="11" fillId="0" borderId="20" xfId="4" applyNumberFormat="1" applyFont="1" applyBorder="1" applyAlignment="1" applyProtection="1">
      <alignment vertical="center" shrinkToFit="1"/>
      <protection locked="0"/>
    </xf>
    <xf numFmtId="49" fontId="11" fillId="0" borderId="28" xfId="4" applyNumberFormat="1" applyFont="1" applyBorder="1" applyAlignment="1" applyProtection="1">
      <alignment vertical="center" shrinkToFit="1"/>
      <protection locked="0"/>
    </xf>
    <xf numFmtId="49" fontId="11" fillId="0" borderId="8" xfId="4" applyNumberFormat="1" applyFont="1" applyBorder="1" applyAlignment="1" applyProtection="1">
      <alignment horizontal="center" vertical="center" wrapText="1"/>
      <protection locked="0"/>
    </xf>
    <xf numFmtId="49" fontId="11" fillId="0" borderId="19" xfId="4" applyNumberFormat="1" applyFont="1" applyBorder="1" applyAlignment="1" applyProtection="1">
      <alignment horizontal="center" vertical="center" wrapText="1"/>
      <protection locked="0"/>
    </xf>
    <xf numFmtId="49" fontId="11" fillId="0" borderId="35" xfId="4" applyNumberFormat="1" applyFont="1" applyBorder="1" applyAlignment="1" applyProtection="1">
      <alignment horizontal="center" vertical="center"/>
      <protection locked="0"/>
    </xf>
    <xf numFmtId="49" fontId="11" fillId="0" borderId="34" xfId="4" applyNumberFormat="1" applyFont="1" applyBorder="1" applyAlignment="1" applyProtection="1">
      <alignment horizontal="center" vertical="center"/>
      <protection locked="0"/>
    </xf>
    <xf numFmtId="49" fontId="11" fillId="0" borderId="1" xfId="4" applyNumberFormat="1" applyFont="1" applyBorder="1" applyAlignment="1" applyProtection="1">
      <alignment vertical="center" shrinkToFit="1"/>
      <protection locked="0"/>
    </xf>
    <xf numFmtId="49" fontId="11" fillId="0" borderId="19" xfId="4" applyNumberFormat="1" applyFont="1" applyBorder="1" applyAlignment="1" applyProtection="1">
      <alignment vertical="center" shrinkToFit="1"/>
      <protection locked="0"/>
    </xf>
    <xf numFmtId="49" fontId="11" fillId="5" borderId="33" xfId="4" applyNumberFormat="1" applyFont="1" applyFill="1" applyBorder="1" applyAlignment="1">
      <alignment horizontal="center" vertical="center" shrinkToFit="1"/>
    </xf>
    <xf numFmtId="49" fontId="11" fillId="5" borderId="32" xfId="4" applyNumberFormat="1" applyFont="1" applyFill="1" applyBorder="1" applyAlignment="1">
      <alignment horizontal="center" vertical="center" shrinkToFit="1"/>
    </xf>
    <xf numFmtId="49" fontId="11" fillId="5" borderId="31" xfId="4" applyNumberFormat="1" applyFont="1" applyFill="1" applyBorder="1" applyAlignment="1">
      <alignment horizontal="center" vertical="center" shrinkToFit="1"/>
    </xf>
    <xf numFmtId="49" fontId="11" fillId="5" borderId="47" xfId="4" applyNumberFormat="1" applyFont="1" applyFill="1" applyBorder="1" applyAlignment="1">
      <alignment horizontal="center" vertical="center" shrinkToFit="1"/>
    </xf>
    <xf numFmtId="0" fontId="11" fillId="6" borderId="58" xfId="4" applyFont="1" applyFill="1" applyBorder="1" applyAlignment="1">
      <alignment horizontal="center" vertical="center"/>
    </xf>
    <xf numFmtId="0" fontId="11" fillId="6" borderId="55" xfId="4" applyFont="1" applyFill="1" applyBorder="1" applyAlignment="1">
      <alignment horizontal="center" vertical="center"/>
    </xf>
    <xf numFmtId="0" fontId="11" fillId="6" borderId="59" xfId="4" applyFont="1" applyFill="1" applyBorder="1" applyAlignment="1">
      <alignment horizontal="center" vertical="center"/>
    </xf>
    <xf numFmtId="0" fontId="11" fillId="6" borderId="58" xfId="4" applyFont="1" applyFill="1" applyBorder="1" applyAlignment="1">
      <alignment horizontal="center" vertical="center" wrapText="1"/>
    </xf>
    <xf numFmtId="0" fontId="10" fillId="8" borderId="75" xfId="4" applyFont="1" applyFill="1" applyBorder="1" applyAlignment="1">
      <alignment horizontal="center" vertical="center"/>
    </xf>
    <xf numFmtId="0" fontId="10" fillId="8" borderId="74" xfId="4" applyFont="1" applyFill="1" applyBorder="1" applyAlignment="1">
      <alignment horizontal="center" vertical="center"/>
    </xf>
    <xf numFmtId="0" fontId="10" fillId="8" borderId="73" xfId="4" applyFont="1" applyFill="1" applyBorder="1" applyAlignment="1">
      <alignment horizontal="center" vertical="center"/>
    </xf>
    <xf numFmtId="49" fontId="11" fillId="0" borderId="0" xfId="4" applyNumberFormat="1" applyFont="1" applyAlignment="1" applyProtection="1">
      <alignment horizontal="right" vertical="center"/>
      <protection locked="0"/>
    </xf>
    <xf numFmtId="0" fontId="14" fillId="0" borderId="0" xfId="4" applyFont="1" applyAlignment="1">
      <alignment horizontal="center" vertical="center"/>
    </xf>
    <xf numFmtId="0" fontId="10" fillId="0" borderId="0" xfId="4" applyFont="1" applyAlignment="1" applyProtection="1">
      <alignment vertical="center" shrinkToFit="1"/>
      <protection locked="0"/>
    </xf>
    <xf numFmtId="0" fontId="10" fillId="0" borderId="0" xfId="4" applyFont="1" applyAlignment="1" applyProtection="1">
      <alignment vertical="center"/>
      <protection locked="0"/>
    </xf>
    <xf numFmtId="0" fontId="10" fillId="0" borderId="12" xfId="4" applyFont="1" applyBorder="1" applyAlignment="1" applyProtection="1">
      <alignment horizontal="left" vertical="center" indent="1"/>
      <protection locked="0"/>
    </xf>
    <xf numFmtId="0" fontId="10" fillId="0" borderId="13" xfId="4" applyFont="1" applyBorder="1" applyAlignment="1" applyProtection="1">
      <alignment horizontal="left" vertical="center" indent="1"/>
      <protection locked="0"/>
    </xf>
    <xf numFmtId="0" fontId="10" fillId="0" borderId="14" xfId="4" applyFont="1" applyBorder="1" applyAlignment="1" applyProtection="1">
      <alignment horizontal="left" vertical="center" indent="1"/>
      <protection locked="0"/>
    </xf>
    <xf numFmtId="0" fontId="10" fillId="0" borderId="0" xfId="4" applyNumberFormat="1" applyFont="1" applyBorder="1" applyAlignment="1" applyProtection="1">
      <alignment vertical="center" shrinkToFit="1"/>
      <protection locked="0"/>
    </xf>
    <xf numFmtId="0" fontId="10" fillId="0" borderId="0" xfId="4" applyNumberFormat="1" applyFont="1" applyBorder="1" applyAlignment="1" applyProtection="1">
      <alignment horizontal="center" vertical="center" shrinkToFit="1"/>
      <protection locked="0"/>
    </xf>
    <xf numFmtId="0" fontId="11" fillId="0" borderId="1" xfId="4" applyNumberFormat="1" applyFont="1" applyBorder="1" applyAlignment="1" applyProtection="1">
      <alignment vertical="center" shrinkToFit="1"/>
      <protection locked="0"/>
    </xf>
    <xf numFmtId="49" fontId="10" fillId="0" borderId="17" xfId="4" applyNumberFormat="1" applyFont="1" applyBorder="1" applyAlignment="1">
      <alignment horizontal="center" vertical="center" shrinkToFit="1"/>
    </xf>
    <xf numFmtId="49" fontId="10" fillId="0" borderId="13" xfId="4" applyNumberFormat="1" applyFont="1" applyBorder="1" applyAlignment="1">
      <alignment horizontal="center" vertical="center" shrinkToFit="1"/>
    </xf>
    <xf numFmtId="49" fontId="10" fillId="0" borderId="13" xfId="4" applyNumberFormat="1" applyFont="1" applyBorder="1" applyAlignment="1" applyProtection="1">
      <alignment horizontal="center" vertical="center" shrinkToFit="1"/>
      <protection locked="0"/>
    </xf>
    <xf numFmtId="49" fontId="10" fillId="0" borderId="10" xfId="4" applyNumberFormat="1" applyFont="1" applyBorder="1" applyAlignment="1" applyProtection="1">
      <alignment horizontal="center" vertical="center" wrapText="1"/>
      <protection locked="0"/>
    </xf>
    <xf numFmtId="49" fontId="10" fillId="0" borderId="23" xfId="4" applyNumberFormat="1" applyFont="1" applyBorder="1" applyAlignment="1">
      <alignment horizontal="center" vertical="center" shrinkToFit="1"/>
    </xf>
    <xf numFmtId="49" fontId="10" fillId="0" borderId="25" xfId="4" applyNumberFormat="1" applyFont="1" applyBorder="1" applyAlignment="1">
      <alignment horizontal="center" vertical="center" shrinkToFit="1"/>
    </xf>
    <xf numFmtId="180" fontId="10" fillId="0" borderId="23" xfId="5" applyNumberFormat="1" applyFont="1" applyBorder="1" applyAlignment="1">
      <alignment horizontal="center" vertical="center" shrinkToFit="1"/>
    </xf>
    <xf numFmtId="180" fontId="10" fillId="0" borderId="24" xfId="5" applyNumberFormat="1" applyFont="1" applyBorder="1" applyAlignment="1">
      <alignment horizontal="center" vertical="center" shrinkToFit="1"/>
    </xf>
    <xf numFmtId="180" fontId="10" fillId="0" borderId="21" xfId="5" applyNumberFormat="1" applyFont="1" applyBorder="1" applyAlignment="1">
      <alignment horizontal="center" vertical="center" shrinkToFit="1"/>
    </xf>
    <xf numFmtId="180" fontId="10" fillId="0" borderId="28" xfId="5" applyNumberFormat="1" applyFont="1" applyBorder="1" applyAlignment="1">
      <alignment horizontal="center" vertical="center" shrinkToFit="1"/>
    </xf>
    <xf numFmtId="180" fontId="10" fillId="0" borderId="23" xfId="5" applyNumberFormat="1" applyFont="1" applyBorder="1" applyAlignment="1" applyProtection="1">
      <alignment horizontal="center" vertical="center" shrinkToFit="1"/>
      <protection locked="0"/>
    </xf>
    <xf numFmtId="180" fontId="10" fillId="0" borderId="21" xfId="5" applyNumberFormat="1" applyFont="1" applyBorder="1" applyAlignment="1" applyProtection="1">
      <alignment horizontal="center" vertical="center" shrinkToFit="1"/>
      <protection locked="0"/>
    </xf>
    <xf numFmtId="180" fontId="10" fillId="0" borderId="23" xfId="4" applyNumberFormat="1" applyFont="1" applyBorder="1" applyAlignment="1" applyProtection="1">
      <alignment horizontal="center" vertical="center"/>
      <protection locked="0"/>
    </xf>
    <xf numFmtId="180" fontId="10" fillId="0" borderId="22" xfId="4" applyNumberFormat="1" applyFont="1" applyBorder="1" applyAlignment="1" applyProtection="1">
      <alignment horizontal="center" vertical="center"/>
      <protection locked="0"/>
    </xf>
    <xf numFmtId="180" fontId="10" fillId="0" borderId="21" xfId="4" applyNumberFormat="1" applyFont="1" applyBorder="1" applyAlignment="1" applyProtection="1">
      <alignment horizontal="center" vertical="center"/>
      <protection locked="0"/>
    </xf>
    <xf numFmtId="180" fontId="10" fillId="0" borderId="27" xfId="4" applyNumberFormat="1" applyFont="1" applyBorder="1" applyAlignment="1" applyProtection="1">
      <alignment horizontal="center" vertical="center"/>
      <protection locked="0"/>
    </xf>
    <xf numFmtId="49" fontId="10" fillId="0" borderId="21" xfId="4" applyNumberFormat="1" applyFont="1" applyBorder="1" applyAlignment="1">
      <alignment horizontal="center" vertical="center"/>
    </xf>
    <xf numFmtId="49" fontId="10" fillId="0" borderId="20" xfId="4" applyNumberFormat="1" applyFont="1" applyBorder="1" applyAlignment="1">
      <alignment horizontal="center" vertical="center"/>
    </xf>
    <xf numFmtId="49" fontId="10" fillId="0" borderId="26" xfId="4" applyNumberFormat="1" applyFont="1" applyBorder="1" applyAlignment="1" applyProtection="1">
      <alignment horizontal="center" vertical="center" wrapText="1"/>
      <protection locked="0"/>
    </xf>
    <xf numFmtId="49" fontId="10" fillId="0" borderId="29" xfId="4" applyNumberFormat="1" applyFont="1" applyBorder="1" applyAlignment="1" applyProtection="1">
      <alignment horizontal="center" vertical="center" wrapText="1"/>
      <protection locked="0"/>
    </xf>
    <xf numFmtId="179" fontId="10" fillId="0" borderId="23" xfId="5" applyNumberFormat="1" applyFont="1" applyBorder="1" applyAlignment="1">
      <alignment horizontal="center" vertical="center" shrinkToFit="1"/>
    </xf>
    <xf numFmtId="179" fontId="10" fillId="0" borderId="24" xfId="5" applyNumberFormat="1" applyFont="1" applyBorder="1" applyAlignment="1">
      <alignment horizontal="center" vertical="center" shrinkToFit="1"/>
    </xf>
    <xf numFmtId="179" fontId="10" fillId="0" borderId="21" xfId="5" applyNumberFormat="1" applyFont="1" applyBorder="1" applyAlignment="1">
      <alignment horizontal="center" vertical="center" shrinkToFit="1"/>
    </xf>
    <xf numFmtId="179" fontId="10" fillId="0" borderId="28" xfId="5" applyNumberFormat="1" applyFont="1" applyBorder="1" applyAlignment="1">
      <alignment horizontal="center" vertical="center" shrinkToFit="1"/>
    </xf>
    <xf numFmtId="179" fontId="10" fillId="0" borderId="23" xfId="5" applyNumberFormat="1" applyFont="1" applyBorder="1" applyAlignment="1" applyProtection="1">
      <alignment horizontal="center" vertical="center" shrinkToFit="1"/>
      <protection locked="0"/>
    </xf>
    <xf numFmtId="179" fontId="10" fillId="0" borderId="21" xfId="5" applyNumberFormat="1" applyFont="1" applyBorder="1" applyAlignment="1" applyProtection="1">
      <alignment horizontal="center" vertical="center" shrinkToFit="1"/>
      <protection locked="0"/>
    </xf>
    <xf numFmtId="179" fontId="10" fillId="0" borderId="23" xfId="4" applyNumberFormat="1" applyFont="1" applyBorder="1" applyAlignment="1" applyProtection="1">
      <alignment horizontal="center" vertical="center"/>
      <protection locked="0"/>
    </xf>
    <xf numFmtId="179" fontId="10" fillId="0" borderId="22" xfId="4" applyNumberFormat="1" applyFont="1" applyBorder="1" applyAlignment="1" applyProtection="1">
      <alignment horizontal="center" vertical="center"/>
      <protection locked="0"/>
    </xf>
    <xf numFmtId="179" fontId="10" fillId="0" borderId="21" xfId="4" applyNumberFormat="1" applyFont="1" applyBorder="1" applyAlignment="1" applyProtection="1">
      <alignment horizontal="center" vertical="center"/>
      <protection locked="0"/>
    </xf>
    <xf numFmtId="179" fontId="10" fillId="0" borderId="27" xfId="4" applyNumberFormat="1" applyFont="1" applyBorder="1" applyAlignment="1" applyProtection="1">
      <alignment horizontal="center" vertical="center"/>
      <protection locked="0"/>
    </xf>
    <xf numFmtId="49" fontId="11" fillId="5" borderId="30" xfId="4" applyNumberFormat="1" applyFont="1" applyFill="1" applyBorder="1" applyAlignment="1">
      <alignment horizontal="center" vertical="center" shrinkToFit="1"/>
    </xf>
    <xf numFmtId="0" fontId="18" fillId="0" borderId="0" xfId="4" applyFont="1" applyAlignment="1">
      <alignment horizontal="left" vertical="center" shrinkToFit="1"/>
    </xf>
    <xf numFmtId="0" fontId="18" fillId="0" borderId="0" xfId="4" applyFont="1" applyAlignment="1">
      <alignment horizontal="left" vertical="center" indent="1" shrinkToFit="1"/>
    </xf>
    <xf numFmtId="0" fontId="10" fillId="0" borderId="0" xfId="4" applyFont="1" applyAlignment="1">
      <alignment horizontal="center" vertical="center"/>
    </xf>
    <xf numFmtId="0" fontId="11" fillId="0" borderId="102" xfId="4" applyFont="1" applyBorder="1">
      <alignment vertical="center"/>
    </xf>
    <xf numFmtId="0" fontId="11" fillId="0" borderId="92" xfId="4" applyFont="1" applyBorder="1">
      <alignment vertical="center"/>
    </xf>
    <xf numFmtId="0" fontId="11" fillId="9" borderId="101" xfId="4" applyFont="1" applyFill="1" applyBorder="1" applyAlignment="1">
      <alignment horizontal="center" vertical="center"/>
    </xf>
    <xf numFmtId="0" fontId="11" fillId="9" borderId="100" xfId="4" applyFont="1" applyFill="1" applyBorder="1" applyAlignment="1">
      <alignment horizontal="center" vertical="center"/>
    </xf>
    <xf numFmtId="0" fontId="10" fillId="0" borderId="97" xfId="4" applyFont="1" applyBorder="1">
      <alignment vertical="center"/>
    </xf>
    <xf numFmtId="0" fontId="10" fillId="0" borderId="96" xfId="4" applyFont="1" applyBorder="1">
      <alignment vertical="center"/>
    </xf>
    <xf numFmtId="0" fontId="10" fillId="0" borderId="94" xfId="4" applyFont="1" applyBorder="1">
      <alignment vertical="center"/>
    </xf>
    <xf numFmtId="0" fontId="10" fillId="0" borderId="92" xfId="4" applyFont="1" applyBorder="1">
      <alignment vertical="center"/>
    </xf>
    <xf numFmtId="0" fontId="10" fillId="0" borderId="91" xfId="4" applyFont="1" applyBorder="1">
      <alignment vertical="center"/>
    </xf>
    <xf numFmtId="0" fontId="11" fillId="0" borderId="33" xfId="4" applyFont="1" applyBorder="1">
      <alignment vertical="center"/>
    </xf>
    <xf numFmtId="0" fontId="11" fillId="0" borderId="47" xfId="4" applyFont="1" applyBorder="1">
      <alignment vertical="center"/>
    </xf>
    <xf numFmtId="0" fontId="11" fillId="0" borderId="110" xfId="4" applyFont="1" applyBorder="1" applyAlignment="1">
      <alignment horizontal="center" vertical="center"/>
    </xf>
    <xf numFmtId="0" fontId="11" fillId="0" borderId="30" xfId="4" applyFont="1" applyBorder="1" applyAlignment="1">
      <alignment horizontal="center" vertical="center"/>
    </xf>
    <xf numFmtId="0" fontId="11" fillId="0" borderId="107" xfId="4" applyFont="1" applyBorder="1" applyAlignment="1">
      <alignment horizontal="center" vertical="center"/>
    </xf>
    <xf numFmtId="0" fontId="11" fillId="0" borderId="22" xfId="4" applyFont="1" applyBorder="1" applyAlignment="1">
      <alignment horizontal="center" vertical="center"/>
    </xf>
    <xf numFmtId="0" fontId="10" fillId="0" borderId="93" xfId="4" applyFont="1" applyBorder="1" applyAlignment="1">
      <alignment horizontal="left" vertical="center" indent="1"/>
    </xf>
    <xf numFmtId="0" fontId="10" fillId="0" borderId="120" xfId="4" applyFont="1" applyBorder="1" applyAlignment="1">
      <alignment horizontal="left" vertical="center" indent="1"/>
    </xf>
    <xf numFmtId="0" fontId="10" fillId="0" borderId="102" xfId="4" applyFont="1" applyBorder="1" applyAlignment="1">
      <alignment vertical="center"/>
    </xf>
    <xf numFmtId="0" fontId="10" fillId="0" borderId="92" xfId="4" applyFont="1" applyBorder="1" applyAlignment="1">
      <alignment vertical="center"/>
    </xf>
    <xf numFmtId="0" fontId="10" fillId="0" borderId="91" xfId="4" applyFont="1" applyBorder="1" applyAlignment="1">
      <alignment vertical="center"/>
    </xf>
    <xf numFmtId="0" fontId="10" fillId="13" borderId="119" xfId="4" applyFont="1" applyFill="1" applyBorder="1" applyAlignment="1">
      <alignment horizontal="center" vertical="center"/>
    </xf>
    <xf numFmtId="0" fontId="10" fillId="13" borderId="118" xfId="4" applyFont="1" applyFill="1" applyBorder="1" applyAlignment="1">
      <alignment horizontal="center" vertical="center"/>
    </xf>
    <xf numFmtId="0" fontId="10" fillId="12" borderId="119" xfId="4" applyFont="1" applyFill="1" applyBorder="1" applyAlignment="1">
      <alignment horizontal="center" vertical="center"/>
    </xf>
    <xf numFmtId="0" fontId="10" fillId="12" borderId="118" xfId="4" applyFont="1" applyFill="1" applyBorder="1" applyAlignment="1">
      <alignment horizontal="center" vertical="center"/>
    </xf>
    <xf numFmtId="0" fontId="10" fillId="12" borderId="117" xfId="4" applyFont="1" applyFill="1" applyBorder="1" applyAlignment="1">
      <alignment horizontal="center" vertical="center"/>
    </xf>
    <xf numFmtId="0" fontId="10" fillId="13" borderId="12" xfId="4" applyFont="1" applyFill="1" applyBorder="1" applyAlignment="1">
      <alignment horizontal="center" vertical="center"/>
    </xf>
    <xf numFmtId="0" fontId="10" fillId="13" borderId="13" xfId="4" applyFont="1" applyFill="1" applyBorder="1" applyAlignment="1">
      <alignment horizontal="center" vertical="center"/>
    </xf>
    <xf numFmtId="0" fontId="10" fillId="12" borderId="115" xfId="4" applyFont="1" applyFill="1" applyBorder="1" applyAlignment="1">
      <alignment horizontal="center" vertical="center"/>
    </xf>
    <xf numFmtId="0" fontId="10" fillId="12" borderId="14" xfId="4" applyFont="1" applyFill="1" applyBorder="1" applyAlignment="1">
      <alignment horizontal="center" vertical="center"/>
    </xf>
    <xf numFmtId="0" fontId="11" fillId="0" borderId="5" xfId="4" applyFont="1" applyBorder="1">
      <alignment vertical="center"/>
    </xf>
    <xf numFmtId="0" fontId="11" fillId="0" borderId="6" xfId="4" applyFont="1" applyBorder="1">
      <alignment vertical="center"/>
    </xf>
    <xf numFmtId="0" fontId="11" fillId="0" borderId="112" xfId="4" applyFont="1" applyBorder="1" applyAlignment="1">
      <alignment horizontal="center" vertical="center"/>
    </xf>
    <xf numFmtId="0" fontId="11" fillId="0" borderId="7" xfId="4" applyFont="1" applyBorder="1" applyAlignment="1">
      <alignment horizontal="center" vertical="center"/>
    </xf>
    <xf numFmtId="0" fontId="10" fillId="0" borderId="95" xfId="4" applyFont="1" applyBorder="1" applyAlignment="1">
      <alignment horizontal="left" vertical="center" indent="1"/>
    </xf>
    <xf numFmtId="0" fontId="10" fillId="0" borderId="11" xfId="4" applyFont="1" applyBorder="1" applyAlignment="1">
      <alignment horizontal="left" vertical="center" indent="1"/>
    </xf>
    <xf numFmtId="0" fontId="10" fillId="0" borderId="10" xfId="4" applyFont="1" applyBorder="1">
      <alignment vertical="center"/>
    </xf>
    <xf numFmtId="0" fontId="10" fillId="0" borderId="10" xfId="4" applyFont="1" applyBorder="1" applyAlignment="1">
      <alignment vertical="center"/>
    </xf>
    <xf numFmtId="0" fontId="10" fillId="0" borderId="0" xfId="4" applyFont="1" applyBorder="1" applyAlignment="1">
      <alignment vertical="center"/>
    </xf>
    <xf numFmtId="0" fontId="10" fillId="0" borderId="94" xfId="4" applyFont="1" applyBorder="1" applyAlignment="1">
      <alignment vertical="center"/>
    </xf>
    <xf numFmtId="0" fontId="10" fillId="11" borderId="119" xfId="4" applyFont="1" applyFill="1" applyBorder="1" applyAlignment="1">
      <alignment horizontal="center" vertical="center"/>
    </xf>
    <xf numFmtId="0" fontId="10" fillId="11" borderId="123" xfId="4" applyFont="1" applyFill="1" applyBorder="1" applyAlignment="1">
      <alignment horizontal="center" vertical="center"/>
    </xf>
    <xf numFmtId="0" fontId="10" fillId="11" borderId="122" xfId="4" applyFont="1" applyFill="1" applyBorder="1" applyAlignment="1">
      <alignment horizontal="center" vertical="center"/>
    </xf>
    <xf numFmtId="0" fontId="10" fillId="11" borderId="118" xfId="4" applyFont="1" applyFill="1" applyBorder="1" applyAlignment="1">
      <alignment horizontal="center" vertical="center"/>
    </xf>
    <xf numFmtId="0" fontId="10" fillId="11" borderId="117" xfId="4" applyFont="1" applyFill="1" applyBorder="1" applyAlignment="1">
      <alignment horizontal="center" vertical="center"/>
    </xf>
    <xf numFmtId="0" fontId="10" fillId="0" borderId="112" xfId="4" applyFont="1" applyBorder="1" applyAlignment="1">
      <alignment horizontal="left" vertical="center" indent="1"/>
    </xf>
    <xf numFmtId="0" fontId="10" fillId="0" borderId="7" xfId="4" applyFont="1" applyBorder="1" applyAlignment="1">
      <alignment horizontal="left" vertical="center" indent="1"/>
    </xf>
    <xf numFmtId="0" fontId="10" fillId="0" borderId="5" xfId="4" applyFont="1" applyBorder="1" applyAlignment="1">
      <alignment vertical="center"/>
    </xf>
    <xf numFmtId="0" fontId="10" fillId="0" borderId="6" xfId="4" applyFont="1" applyBorder="1" applyAlignment="1">
      <alignment vertical="center"/>
    </xf>
    <xf numFmtId="0" fontId="10" fillId="0" borderId="121" xfId="4" applyFont="1" applyBorder="1" applyAlignment="1">
      <alignment vertical="center"/>
    </xf>
    <xf numFmtId="0" fontId="27" fillId="0" borderId="92" xfId="4" applyFont="1" applyBorder="1" applyAlignment="1">
      <alignment horizontal="center" vertical="center"/>
    </xf>
    <xf numFmtId="0" fontId="10" fillId="0" borderId="122" xfId="4" applyFont="1" applyBorder="1" applyAlignment="1">
      <alignment horizontal="left" vertical="center" indent="1"/>
    </xf>
    <xf numFmtId="0" fontId="10" fillId="0" borderId="118" xfId="4" applyFont="1" applyBorder="1" applyAlignment="1">
      <alignment horizontal="left" vertical="center" indent="1"/>
    </xf>
    <xf numFmtId="0" fontId="10" fillId="0" borderId="123" xfId="4" applyFont="1" applyBorder="1" applyAlignment="1">
      <alignment horizontal="left" vertical="center" indent="1"/>
    </xf>
    <xf numFmtId="0" fontId="10" fillId="0" borderId="118" xfId="4" applyFont="1" applyBorder="1" applyAlignment="1">
      <alignment horizontal="center" vertical="center"/>
    </xf>
    <xf numFmtId="0" fontId="10" fillId="0" borderId="117" xfId="4" applyFont="1" applyBorder="1" applyAlignment="1">
      <alignment horizontal="center" vertical="center"/>
    </xf>
    <xf numFmtId="0" fontId="10" fillId="0" borderId="13" xfId="4" applyFont="1" applyBorder="1" applyAlignment="1">
      <alignment horizontal="center" vertical="center"/>
    </xf>
    <xf numFmtId="0" fontId="10" fillId="0" borderId="126" xfId="4" applyFont="1" applyBorder="1" applyAlignment="1">
      <alignment horizontal="center" vertical="center"/>
    </xf>
    <xf numFmtId="181" fontId="13" fillId="0" borderId="125" xfId="4" applyNumberFormat="1" applyFont="1" applyBorder="1" applyAlignment="1">
      <alignment horizontal="left" vertical="center" indent="1"/>
    </xf>
    <xf numFmtId="181" fontId="13" fillId="0" borderId="124" xfId="4" applyNumberFormat="1" applyFont="1" applyBorder="1" applyAlignment="1">
      <alignment horizontal="left" vertical="center" indent="1"/>
    </xf>
    <xf numFmtId="49" fontId="13" fillId="0" borderId="6" xfId="4" applyNumberFormat="1" applyFont="1" applyBorder="1" applyAlignment="1">
      <alignment horizontal="center" vertical="center"/>
    </xf>
    <xf numFmtId="49" fontId="13" fillId="0" borderId="7" xfId="4" applyNumberFormat="1" applyFont="1" applyBorder="1" applyAlignment="1">
      <alignment horizontal="center" vertical="center"/>
    </xf>
    <xf numFmtId="0" fontId="10" fillId="0" borderId="6" xfId="4" applyFont="1" applyBorder="1" applyAlignment="1">
      <alignment horizontal="center" vertical="center"/>
    </xf>
    <xf numFmtId="0" fontId="10" fillId="0" borderId="121" xfId="4" applyFont="1" applyBorder="1" applyAlignment="1">
      <alignment horizontal="center" vertical="center"/>
    </xf>
    <xf numFmtId="0" fontId="2" fillId="0" borderId="1" xfId="1" applyFont="1" applyBorder="1" applyAlignment="1">
      <alignment horizontal="center" vertical="center"/>
    </xf>
    <xf numFmtId="0" fontId="2" fillId="0" borderId="0" xfId="1" applyFont="1" applyBorder="1" applyAlignment="1">
      <alignment horizontal="center" vertical="center"/>
    </xf>
    <xf numFmtId="0" fontId="29" fillId="2" borderId="15" xfId="1" applyFont="1" applyFill="1" applyBorder="1" applyAlignment="1">
      <alignment horizontal="center" vertical="center"/>
    </xf>
    <xf numFmtId="0" fontId="29" fillId="3" borderId="15" xfId="1" applyFont="1" applyFill="1" applyBorder="1" applyAlignment="1">
      <alignment horizontal="left" vertical="center" indent="1"/>
    </xf>
    <xf numFmtId="0" fontId="29" fillId="4" borderId="15" xfId="1" applyFont="1" applyFill="1" applyBorder="1" applyAlignment="1">
      <alignment horizontal="center" vertical="center"/>
    </xf>
    <xf numFmtId="0" fontId="29" fillId="3" borderId="5" xfId="1" applyFont="1" applyFill="1" applyBorder="1" applyAlignment="1">
      <alignment horizontal="center" vertical="center"/>
    </xf>
    <xf numFmtId="0" fontId="29" fillId="3" borderId="7" xfId="1" applyFont="1" applyFill="1" applyBorder="1" applyAlignment="1">
      <alignment horizontal="center" vertical="center"/>
    </xf>
    <xf numFmtId="0" fontId="29" fillId="3" borderId="8" xfId="1" applyFont="1" applyFill="1" applyBorder="1" applyAlignment="1">
      <alignment horizontal="center" vertical="center"/>
    </xf>
    <xf numFmtId="0" fontId="29" fillId="3" borderId="9" xfId="1" applyFont="1" applyFill="1" applyBorder="1" applyAlignment="1">
      <alignment horizontal="center" vertical="center"/>
    </xf>
    <xf numFmtId="0" fontId="29" fillId="0" borderId="15" xfId="1" applyFont="1" applyFill="1" applyBorder="1" applyAlignment="1">
      <alignment horizontal="center" vertical="center"/>
    </xf>
    <xf numFmtId="0" fontId="29" fillId="15" borderId="15" xfId="1" applyFont="1" applyFill="1" applyBorder="1" applyAlignment="1">
      <alignment horizontal="center" vertical="center" wrapText="1"/>
    </xf>
    <xf numFmtId="5" fontId="5" fillId="0" borderId="15" xfId="2" applyNumberFormat="1" applyFont="1" applyFill="1" applyBorder="1" applyAlignment="1" applyProtection="1">
      <alignment vertical="center"/>
    </xf>
    <xf numFmtId="0" fontId="29" fillId="0" borderId="15" xfId="1" applyFont="1" applyFill="1" applyBorder="1" applyAlignment="1">
      <alignment vertical="center" wrapText="1"/>
    </xf>
    <xf numFmtId="0" fontId="8" fillId="0" borderId="0" xfId="1" applyFont="1" applyBorder="1" applyAlignment="1">
      <alignment horizontal="left" vertical="center"/>
    </xf>
    <xf numFmtId="0" fontId="8" fillId="0" borderId="0" xfId="1" applyFont="1" applyAlignment="1">
      <alignment horizontal="left" vertical="center"/>
    </xf>
    <xf numFmtId="0" fontId="29" fillId="3" borderId="15" xfId="1" applyFont="1" applyFill="1" applyBorder="1" applyAlignment="1">
      <alignment vertical="center"/>
    </xf>
    <xf numFmtId="0" fontId="29" fillId="3" borderId="15" xfId="1" applyFont="1" applyFill="1" applyBorder="1" applyAlignment="1">
      <alignment horizontal="left" vertical="center" indent="1" shrinkToFit="1"/>
    </xf>
    <xf numFmtId="0" fontId="31" fillId="4" borderId="15" xfId="1" applyFont="1" applyFill="1" applyBorder="1" applyAlignment="1">
      <alignment horizontal="center" vertical="center"/>
    </xf>
    <xf numFmtId="0" fontId="29" fillId="0" borderId="15" xfId="1" applyFont="1" applyFill="1" applyBorder="1" applyAlignment="1">
      <alignment vertical="center"/>
    </xf>
    <xf numFmtId="0" fontId="29" fillId="15" borderId="15" xfId="1" applyFont="1" applyFill="1" applyBorder="1" applyAlignment="1">
      <alignment horizontal="center" vertical="center"/>
    </xf>
    <xf numFmtId="0" fontId="29" fillId="4" borderId="15" xfId="1" applyFont="1" applyFill="1" applyBorder="1" applyAlignment="1">
      <alignment horizontal="center" vertical="center" wrapText="1"/>
    </xf>
    <xf numFmtId="14" fontId="29" fillId="3" borderId="15" xfId="1" applyNumberFormat="1" applyFont="1" applyFill="1" applyBorder="1" applyAlignment="1">
      <alignment vertical="center"/>
    </xf>
    <xf numFmtId="5" fontId="32" fillId="0" borderId="15" xfId="1" applyNumberFormat="1" applyFont="1" applyFill="1" applyBorder="1" applyAlignment="1">
      <alignment vertical="center"/>
    </xf>
    <xf numFmtId="0" fontId="29" fillId="0" borderId="15" xfId="1" applyFont="1" applyFill="1" applyBorder="1" applyAlignment="1">
      <alignment horizontal="left" vertical="center" indent="1"/>
    </xf>
    <xf numFmtId="0" fontId="29" fillId="2" borderId="15" xfId="1" applyFont="1" applyFill="1" applyBorder="1" applyAlignment="1">
      <alignment horizontal="center" vertical="center" wrapText="1"/>
    </xf>
    <xf numFmtId="0" fontId="29" fillId="3" borderId="15" xfId="1" applyFont="1" applyFill="1" applyBorder="1" applyAlignment="1">
      <alignment horizontal="left" vertical="center" shrinkToFit="1"/>
    </xf>
    <xf numFmtId="0" fontId="29" fillId="3" borderId="15" xfId="1" applyFont="1" applyFill="1" applyBorder="1" applyAlignment="1">
      <alignment vertical="center" wrapText="1" shrinkToFit="1"/>
    </xf>
    <xf numFmtId="0" fontId="1" fillId="3" borderId="15" xfId="1" applyFill="1" applyBorder="1" applyAlignment="1">
      <alignment vertical="center"/>
    </xf>
    <xf numFmtId="177" fontId="29" fillId="0" borderId="15" xfId="1" applyNumberFormat="1" applyFont="1" applyFill="1" applyBorder="1" applyAlignment="1">
      <alignment horizontal="center" vertical="center" shrinkToFit="1"/>
    </xf>
    <xf numFmtId="0" fontId="29" fillId="0" borderId="15" xfId="1" applyFont="1" applyFill="1" applyBorder="1" applyAlignment="1">
      <alignment horizontal="left" vertical="center" indent="1" shrinkToFit="1"/>
    </xf>
    <xf numFmtId="0" fontId="1" fillId="4" borderId="15" xfId="1" applyFill="1" applyBorder="1" applyAlignment="1">
      <alignment horizontal="center" vertical="center"/>
    </xf>
    <xf numFmtId="0" fontId="1" fillId="3" borderId="15" xfId="1" applyFill="1" applyBorder="1" applyAlignment="1">
      <alignment vertical="center" wrapText="1"/>
    </xf>
    <xf numFmtId="0" fontId="5" fillId="4" borderId="15" xfId="3" applyFill="1" applyBorder="1" applyAlignment="1">
      <alignment horizontal="center" vertical="center"/>
    </xf>
    <xf numFmtId="0" fontId="5" fillId="4" borderId="15" xfId="3" applyFill="1" applyBorder="1" applyAlignment="1">
      <alignment horizontal="center" vertical="center" shrinkToFit="1"/>
    </xf>
    <xf numFmtId="0" fontId="5" fillId="4" borderId="12" xfId="3" applyFill="1" applyBorder="1" applyAlignment="1">
      <alignment horizontal="center" vertical="center"/>
    </xf>
    <xf numFmtId="0" fontId="5" fillId="4" borderId="13" xfId="3" applyFill="1" applyBorder="1" applyAlignment="1">
      <alignment horizontal="center" vertical="center"/>
    </xf>
    <xf numFmtId="0" fontId="5" fillId="4" borderId="14" xfId="3" applyFill="1" applyBorder="1" applyAlignment="1">
      <alignment horizontal="center" vertical="center"/>
    </xf>
    <xf numFmtId="0" fontId="5" fillId="3" borderId="15" xfId="3" applyFill="1" applyBorder="1" applyAlignment="1">
      <alignment horizontal="left" vertical="center" wrapText="1"/>
    </xf>
    <xf numFmtId="0" fontId="5" fillId="3" borderId="15" xfId="3" applyFill="1" applyBorder="1" applyAlignment="1">
      <alignment horizontal="center" vertical="center"/>
    </xf>
    <xf numFmtId="0" fontId="1" fillId="3" borderId="12" xfId="3" applyFont="1" applyFill="1" applyBorder="1" applyAlignment="1">
      <alignment vertical="center" wrapText="1" shrinkToFit="1"/>
    </xf>
    <xf numFmtId="0" fontId="1" fillId="3" borderId="13" xfId="3" applyFont="1" applyFill="1" applyBorder="1" applyAlignment="1">
      <alignment vertical="center" wrapText="1" shrinkToFit="1"/>
    </xf>
    <xf numFmtId="0" fontId="1" fillId="3" borderId="14" xfId="3" applyFont="1" applyFill="1" applyBorder="1" applyAlignment="1">
      <alignment vertical="center" wrapText="1" shrinkToFit="1"/>
    </xf>
    <xf numFmtId="0" fontId="5" fillId="3" borderId="15" xfId="3" applyFill="1" applyBorder="1" applyAlignment="1">
      <alignment horizontal="center" vertical="center" wrapText="1"/>
    </xf>
    <xf numFmtId="0" fontId="5" fillId="3" borderId="15" xfId="3" applyFill="1" applyBorder="1" applyAlignment="1">
      <alignment vertical="center" wrapText="1"/>
    </xf>
    <xf numFmtId="0" fontId="1" fillId="3" borderId="15" xfId="1" applyFill="1" applyBorder="1" applyAlignment="1">
      <alignment horizontal="center" vertical="center"/>
    </xf>
    <xf numFmtId="0" fontId="5" fillId="0" borderId="0" xfId="3" applyAlignment="1">
      <alignment horizontal="center" vertical="center"/>
    </xf>
    <xf numFmtId="0" fontId="5" fillId="0" borderId="0" xfId="3" applyAlignment="1">
      <alignment vertical="center" wrapText="1"/>
    </xf>
    <xf numFmtId="0" fontId="5" fillId="0" borderId="0" xfId="3">
      <alignment vertical="center"/>
    </xf>
  </cellXfs>
  <cellStyles count="6">
    <cellStyle name="桁区切り 2" xfId="2"/>
    <cellStyle name="桁区切り 3" xfId="5"/>
    <cellStyle name="標準" xfId="0" builtinId="0"/>
    <cellStyle name="標準 2" xfId="1"/>
    <cellStyle name="標準 2 2" xfId="3"/>
    <cellStyle name="標準 3" xfId="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7</xdr:col>
      <xdr:colOff>47625</xdr:colOff>
      <xdr:row>9</xdr:row>
      <xdr:rowOff>47625</xdr:rowOff>
    </xdr:from>
    <xdr:ext cx="325730" cy="275717"/>
    <xdr:sp macro="" textlink="">
      <xdr:nvSpPr>
        <xdr:cNvPr id="2" name="テキスト ボックス 1"/>
        <xdr:cNvSpPr txBox="1"/>
      </xdr:nvSpPr>
      <xdr:spPr>
        <a:xfrm>
          <a:off x="7162800" y="30003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7</xdr:col>
      <xdr:colOff>28575</xdr:colOff>
      <xdr:row>20</xdr:row>
      <xdr:rowOff>47625</xdr:rowOff>
    </xdr:from>
    <xdr:ext cx="325730" cy="275717"/>
    <xdr:sp macro="" textlink="">
      <xdr:nvSpPr>
        <xdr:cNvPr id="3" name="テキスト ボックス 2"/>
        <xdr:cNvSpPr txBox="1"/>
      </xdr:nvSpPr>
      <xdr:spPr>
        <a:xfrm>
          <a:off x="7143750" y="65246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7</xdr:col>
      <xdr:colOff>47625</xdr:colOff>
      <xdr:row>31</xdr:row>
      <xdr:rowOff>57150</xdr:rowOff>
    </xdr:from>
    <xdr:ext cx="325730" cy="275717"/>
    <xdr:sp macro="" textlink="">
      <xdr:nvSpPr>
        <xdr:cNvPr id="4" name="テキスト ボックス 3"/>
        <xdr:cNvSpPr txBox="1"/>
      </xdr:nvSpPr>
      <xdr:spPr>
        <a:xfrm>
          <a:off x="7162800" y="101917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145677</xdr:colOff>
      <xdr:row>19</xdr:row>
      <xdr:rowOff>56030</xdr:rowOff>
    </xdr:from>
    <xdr:to>
      <xdr:col>19</xdr:col>
      <xdr:colOff>273745</xdr:colOff>
      <xdr:row>20</xdr:row>
      <xdr:rowOff>223315</xdr:rowOff>
    </xdr:to>
    <xdr:sp macro="" textlink="">
      <xdr:nvSpPr>
        <xdr:cNvPr id="2" name="角丸四角形吹き出し 1"/>
        <xdr:cNvSpPr/>
      </xdr:nvSpPr>
      <xdr:spPr>
        <a:xfrm>
          <a:off x="2935942" y="2610971"/>
          <a:ext cx="5170715" cy="503462"/>
        </a:xfrm>
        <a:prstGeom prst="wedgeRoundRectCallout">
          <a:avLst>
            <a:gd name="adj1" fmla="val -33473"/>
            <a:gd name="adj2" fmla="val -404835"/>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工種によって主機情報の項目が変わります。</a:t>
          </a:r>
        </a:p>
      </xdr:txBody>
    </xdr:sp>
    <xdr:clientData/>
  </xdr:twoCellAnchor>
  <xdr:twoCellAnchor>
    <xdr:from>
      <xdr:col>2</xdr:col>
      <xdr:colOff>145677</xdr:colOff>
      <xdr:row>21</xdr:row>
      <xdr:rowOff>123265</xdr:rowOff>
    </xdr:from>
    <xdr:to>
      <xdr:col>28</xdr:col>
      <xdr:colOff>195303</xdr:colOff>
      <xdr:row>30</xdr:row>
      <xdr:rowOff>261737</xdr:rowOff>
    </xdr:to>
    <xdr:sp macro="" textlink="">
      <xdr:nvSpPr>
        <xdr:cNvPr id="3" name="角丸四角形 2"/>
        <xdr:cNvSpPr/>
      </xdr:nvSpPr>
      <xdr:spPr>
        <a:xfrm>
          <a:off x="2263589" y="3328147"/>
          <a:ext cx="8790214" cy="3769178"/>
        </a:xfrm>
        <a:prstGeom prst="roundRect">
          <a:avLst/>
        </a:prstGeom>
        <a:solidFill>
          <a:schemeClr val="accent3">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機器の仕様について記載</a:t>
          </a:r>
          <a:endParaRPr kumimoji="1" lang="en-US" altLang="ja-JP" sz="2400">
            <a:solidFill>
              <a:sysClr val="windowText" lastClr="000000"/>
            </a:solidFill>
          </a:endParaRPr>
        </a:p>
        <a:p>
          <a:pPr algn="ctr"/>
          <a:r>
            <a:rPr kumimoji="1" lang="ja-JP" altLang="en-US" sz="2400">
              <a:solidFill>
                <a:sysClr val="windowText" lastClr="000000"/>
              </a:solidFill>
            </a:rPr>
            <a:t>該当しない項目は空欄で良い</a:t>
          </a:r>
          <a:endParaRPr kumimoji="1" lang="ja-JP" altLang="en-US" sz="1100">
            <a:solidFill>
              <a:sysClr val="windowText" lastClr="000000"/>
            </a:solidFill>
          </a:endParaRPr>
        </a:p>
      </xdr:txBody>
    </xdr:sp>
    <xdr:clientData/>
  </xdr:twoCellAnchor>
  <xdr:twoCellAnchor>
    <xdr:from>
      <xdr:col>29</xdr:col>
      <xdr:colOff>78443</xdr:colOff>
      <xdr:row>20</xdr:row>
      <xdr:rowOff>240926</xdr:rowOff>
    </xdr:from>
    <xdr:to>
      <xdr:col>34</xdr:col>
      <xdr:colOff>300959</xdr:colOff>
      <xdr:row>33</xdr:row>
      <xdr:rowOff>359389</xdr:rowOff>
    </xdr:to>
    <xdr:sp macro="" textlink="">
      <xdr:nvSpPr>
        <xdr:cNvPr id="6" name="角丸四角形 5"/>
        <xdr:cNvSpPr/>
      </xdr:nvSpPr>
      <xdr:spPr>
        <a:xfrm>
          <a:off x="11273119" y="3132044"/>
          <a:ext cx="6150428" cy="511628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ysClr val="windowText" lastClr="000000"/>
              </a:solidFill>
            </a:rPr>
            <a:t>注意！</a:t>
          </a:r>
          <a:endParaRPr kumimoji="1" lang="en-US" altLang="ja-JP" sz="2400">
            <a:solidFill>
              <a:sysClr val="windowText" lastClr="000000"/>
            </a:solidFill>
          </a:endParaRPr>
        </a:p>
        <a:p>
          <a:pPr algn="l"/>
          <a:endParaRPr kumimoji="1" lang="en-US" altLang="ja-JP" sz="1400">
            <a:solidFill>
              <a:sysClr val="windowText" lastClr="000000"/>
            </a:solidFill>
          </a:endParaRPr>
        </a:p>
        <a:p>
          <a:pPr algn="l"/>
          <a:r>
            <a:rPr kumimoji="1" lang="ja-JP" altLang="en-US" sz="2000">
              <a:solidFill>
                <a:sysClr val="windowText" lastClr="000000"/>
              </a:solidFill>
            </a:rPr>
            <a:t>機器１台につき１シート作成してください。</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ポンプが</a:t>
          </a:r>
          <a:r>
            <a:rPr kumimoji="1" lang="en-US" altLang="ja-JP" sz="2000">
              <a:solidFill>
                <a:sysClr val="windowText" lastClr="000000"/>
              </a:solidFill>
            </a:rPr>
            <a:t>No,1</a:t>
          </a:r>
          <a:r>
            <a:rPr kumimoji="1" lang="ja-JP" altLang="en-US" sz="2000">
              <a:solidFill>
                <a:sysClr val="windowText" lastClr="000000"/>
              </a:solidFill>
            </a:rPr>
            <a:t>、</a:t>
          </a:r>
          <a:r>
            <a:rPr kumimoji="1" lang="en-US" altLang="ja-JP" sz="2000">
              <a:solidFill>
                <a:sysClr val="windowText" lastClr="000000"/>
              </a:solidFill>
            </a:rPr>
            <a:t>No,2</a:t>
          </a:r>
          <a:r>
            <a:rPr kumimoji="1" lang="ja-JP" altLang="en-US" sz="2000">
              <a:solidFill>
                <a:sysClr val="windowText" lastClr="000000"/>
              </a:solidFill>
            </a:rPr>
            <a:t>と</a:t>
          </a:r>
          <a:r>
            <a:rPr kumimoji="1" lang="en-US" altLang="ja-JP" sz="2000">
              <a:solidFill>
                <a:sysClr val="windowText" lastClr="000000"/>
              </a:solidFill>
            </a:rPr>
            <a:t>2</a:t>
          </a:r>
          <a:r>
            <a:rPr kumimoji="1" lang="ja-JP" altLang="en-US" sz="2000">
              <a:solidFill>
                <a:sysClr val="windowText" lastClr="000000"/>
              </a:solidFill>
            </a:rPr>
            <a:t>台ある場合、能力が同じであっても</a:t>
          </a:r>
          <a:endParaRPr kumimoji="1" lang="en-US" altLang="ja-JP" sz="2000">
            <a:solidFill>
              <a:sysClr val="windowText" lastClr="000000"/>
            </a:solidFill>
          </a:endParaRPr>
        </a:p>
        <a:p>
          <a:pPr algn="l"/>
          <a:r>
            <a:rPr kumimoji="1" lang="ja-JP" altLang="en-US" sz="2000">
              <a:solidFill>
                <a:sysClr val="windowText" lastClr="000000"/>
              </a:solidFill>
            </a:rPr>
            <a:t>それぞれのポンプで台帳を作成してください。</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シートは機器の台数分コピーして増やして</a:t>
          </a:r>
          <a:endParaRPr kumimoji="1" lang="en-US" altLang="ja-JP" sz="2000">
            <a:solidFill>
              <a:sysClr val="windowText" lastClr="000000"/>
            </a:solidFill>
          </a:endParaRPr>
        </a:p>
        <a:p>
          <a:pPr algn="l"/>
          <a:r>
            <a:rPr kumimoji="1" lang="ja-JP" altLang="en-US" sz="2000">
              <a:solidFill>
                <a:sysClr val="windowText" lastClr="000000"/>
              </a:solidFill>
            </a:rPr>
            <a:t>ください。</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台帳を作成する対象機器は設計書に記載のある機器です。</a:t>
          </a:r>
          <a:endParaRPr kumimoji="1" lang="en-US" altLang="ja-JP" sz="2000">
            <a:solidFill>
              <a:sysClr val="windowText" lastClr="000000"/>
            </a:solidFill>
          </a:endParaRPr>
        </a:p>
      </xdr:txBody>
    </xdr:sp>
    <xdr:clientData/>
  </xdr:twoCellAnchor>
  <xdr:twoCellAnchor>
    <xdr:from>
      <xdr:col>2</xdr:col>
      <xdr:colOff>112060</xdr:colOff>
      <xdr:row>49</xdr:row>
      <xdr:rowOff>201707</xdr:rowOff>
    </xdr:from>
    <xdr:to>
      <xdr:col>28</xdr:col>
      <xdr:colOff>256936</xdr:colOff>
      <xdr:row>59</xdr:row>
      <xdr:rowOff>431426</xdr:rowOff>
    </xdr:to>
    <xdr:sp macro="" textlink="">
      <xdr:nvSpPr>
        <xdr:cNvPr id="7" name="角丸四角形 6"/>
        <xdr:cNvSpPr/>
      </xdr:nvSpPr>
      <xdr:spPr>
        <a:xfrm>
          <a:off x="2229972" y="15497736"/>
          <a:ext cx="8885464" cy="5048249"/>
        </a:xfrm>
        <a:prstGeom prst="roundRect">
          <a:avLst/>
        </a:prstGeom>
        <a:solidFill>
          <a:schemeClr val="accent3">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機械設備・建築機械設備の場合のみ</a:t>
          </a:r>
          <a:endParaRPr kumimoji="1" lang="en-US" altLang="ja-JP" sz="2400">
            <a:solidFill>
              <a:sysClr val="windowText" lastClr="000000"/>
            </a:solidFill>
          </a:endParaRPr>
        </a:p>
        <a:p>
          <a:pPr algn="ctr"/>
          <a:r>
            <a:rPr kumimoji="1" lang="ja-JP" altLang="en-US" sz="2400">
              <a:solidFill>
                <a:sysClr val="windowText" lastClr="000000"/>
              </a:solidFill>
            </a:rPr>
            <a:t>原動機の仕様について記載</a:t>
          </a:r>
          <a:endParaRPr kumimoji="1" lang="en-US" altLang="ja-JP" sz="2400">
            <a:solidFill>
              <a:sysClr val="windowText" lastClr="000000"/>
            </a:solidFill>
          </a:endParaRPr>
        </a:p>
        <a:p>
          <a:pPr algn="ctr"/>
          <a:r>
            <a:rPr kumimoji="1" lang="ja-JP" altLang="en-US" sz="2400">
              <a:solidFill>
                <a:sysClr val="windowText" lastClr="000000"/>
              </a:solidFill>
            </a:rPr>
            <a:t>該当しない項目は空欄で良い</a:t>
          </a:r>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030040000_&#19979;&#27700;&#26045;&#35373;&#35506;/110_&#24037;&#20107;/08_R6&#24180;&#24230;&#24037;&#20107;&#21488;&#24115;-&#35373;&#20633;&#21488;&#24115;/00_&#12304;&#26032;&#35215;&#12305;&#35373;&#20633;&#21488;&#24115;&#25972;&#29702;&#27096;&#24335;/&#20489;&#25975;&#21462;&#36796;&#12471;&#12540;&#12488;&#24037;&#31278;&#32113;&#21512;&#29256;_202408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26330/Desktop/&#20489;&#25975;&#21462;&#36796;&#12471;&#12540;&#12488;&#24037;&#31278;&#32113;&#21512;&#29256;_2022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工事台帳"/>
      <sheetName val="工事入力シート"/>
      <sheetName val="1"/>
      <sheetName val="→入力不要、参照のみ"/>
      <sheetName val="環境設定"/>
      <sheetName val="設置場所"/>
      <sheetName val="業者"/>
      <sheetName val="標準耐用年数"/>
      <sheetName val="保全重要度"/>
      <sheetName val="工事"/>
      <sheetName val="工事内訳"/>
      <sheetName val="主機"/>
      <sheetName val="補器"/>
      <sheetName val="原動機"/>
      <sheetName val="←入力不要、参照のみ"/>
    </sheetNames>
    <sheetDataSet>
      <sheetData sheetId="0"/>
      <sheetData sheetId="1">
        <row r="3">
          <cell r="C3" t="str">
            <v>047050-503-000002</v>
          </cell>
        </row>
        <row r="4">
          <cell r="C4" t="str">
            <v>児島下水処理場汚泥脱水機械設備工事</v>
          </cell>
        </row>
        <row r="9">
          <cell r="C9" t="str">
            <v>（株）石垣　大阪支店</v>
          </cell>
        </row>
        <row r="12">
          <cell r="C12" t="str">
            <v>遠心脱水機　　　　　　　　　１式</v>
          </cell>
        </row>
        <row r="13">
          <cell r="C13"/>
        </row>
        <row r="14">
          <cell r="C14" t="str">
            <v/>
          </cell>
        </row>
        <row r="15">
          <cell r="C15" t="str">
            <v/>
          </cell>
          <cell r="R15" t="str">
            <v>令和　３年　４月１４日</v>
          </cell>
        </row>
        <row r="16">
          <cell r="C16" t="str">
            <v/>
          </cell>
        </row>
        <row r="17">
          <cell r="C17" t="str">
            <v/>
          </cell>
        </row>
        <row r="18">
          <cell r="C18" t="str">
            <v/>
          </cell>
        </row>
        <row r="22">
          <cell r="R22">
            <v>160160000</v>
          </cell>
        </row>
        <row r="23">
          <cell r="R23" t="str">
            <v>令和　３年　４月１４日</v>
          </cell>
        </row>
        <row r="24">
          <cell r="R24" t="str">
            <v>令和　３年１０月２９日</v>
          </cell>
        </row>
      </sheetData>
      <sheetData sheetId="2"/>
      <sheetData sheetId="3"/>
      <sheetData sheetId="4"/>
      <sheetData sheetId="5">
        <row r="2">
          <cell r="Q2" t="str">
            <v>機械設備</v>
          </cell>
          <cell r="R2" t="str">
            <v>形式</v>
          </cell>
          <cell r="S2" t="str">
            <v>形状</v>
          </cell>
          <cell r="T2" t="str">
            <v>能力</v>
          </cell>
          <cell r="U2" t="str">
            <v>圧力／楊程</v>
          </cell>
          <cell r="V2" t="str">
            <v>製造番号</v>
          </cell>
          <cell r="W2" t="str">
            <v>製造年月</v>
          </cell>
          <cell r="X2" t="str">
            <v>摘要（１）</v>
          </cell>
          <cell r="Y2" t="str">
            <v>摘要（２）</v>
          </cell>
          <cell r="Z2" t="str">
            <v>摘要（３）</v>
          </cell>
        </row>
        <row r="3">
          <cell r="Q3" t="str">
            <v>電気設備</v>
          </cell>
          <cell r="R3" t="str">
            <v>形式</v>
          </cell>
          <cell r="S3" t="str">
            <v>形状</v>
          </cell>
          <cell r="T3" t="str">
            <v>相数/電圧・電源</v>
          </cell>
          <cell r="U3" t="str">
            <v>電流</v>
          </cell>
          <cell r="V3" t="str">
            <v>短絡容量</v>
          </cell>
          <cell r="W3" t="str">
            <v>ロケーション番号</v>
          </cell>
          <cell r="X3" t="str">
            <v>製造番号</v>
          </cell>
          <cell r="Y3" t="str">
            <v>製造年月</v>
          </cell>
          <cell r="Z3" t="str">
            <v>摘要</v>
          </cell>
        </row>
        <row r="4">
          <cell r="Q4" t="str">
            <v>土木設備</v>
          </cell>
          <cell r="R4" t="str">
            <v>型式</v>
          </cell>
          <cell r="S4" t="str">
            <v>仕様</v>
          </cell>
          <cell r="T4" t="str">
            <v>数量</v>
          </cell>
          <cell r="U4" t="str">
            <v>備考</v>
          </cell>
          <cell r="V4" t="str">
            <v>備考</v>
          </cell>
        </row>
        <row r="5">
          <cell r="Q5" t="str">
            <v>建築設備</v>
          </cell>
          <cell r="R5" t="str">
            <v>型式</v>
          </cell>
          <cell r="S5" t="str">
            <v>仕様</v>
          </cell>
          <cell r="T5" t="str">
            <v>数量</v>
          </cell>
          <cell r="U5" t="str">
            <v>備考</v>
          </cell>
          <cell r="V5" t="str">
            <v>備考</v>
          </cell>
        </row>
        <row r="6">
          <cell r="Q6" t="str">
            <v>建築機械設備</v>
          </cell>
          <cell r="R6" t="str">
            <v>形式</v>
          </cell>
          <cell r="S6" t="str">
            <v>仕様</v>
          </cell>
          <cell r="T6" t="str">
            <v>数量</v>
          </cell>
          <cell r="U6" t="str">
            <v>備考</v>
          </cell>
          <cell r="V6" t="str">
            <v>備考（１）</v>
          </cell>
          <cell r="W6" t="str">
            <v>備考（２）</v>
          </cell>
        </row>
        <row r="7">
          <cell r="Q7" t="str">
            <v>建築電気設備</v>
          </cell>
          <cell r="R7" t="str">
            <v>形式</v>
          </cell>
          <cell r="S7" t="str">
            <v>仕様</v>
          </cell>
          <cell r="T7" t="str">
            <v>数量</v>
          </cell>
          <cell r="U7" t="str">
            <v>備考</v>
          </cell>
          <cell r="V7" t="str">
            <v>備考</v>
          </cell>
        </row>
        <row r="10">
          <cell r="Q10" t="str">
            <v>機械設備</v>
          </cell>
          <cell r="R10" t="str">
            <v>用途</v>
          </cell>
          <cell r="S10" t="str">
            <v>型式・形状</v>
          </cell>
          <cell r="T10" t="str">
            <v>出力/定格/電源</v>
          </cell>
          <cell r="U10" t="str">
            <v>製造番号</v>
          </cell>
          <cell r="V10" t="str">
            <v>製造年月</v>
          </cell>
          <cell r="W10" t="str">
            <v>回転数</v>
          </cell>
          <cell r="X10" t="str">
            <v>減速比</v>
          </cell>
          <cell r="Y10" t="str">
            <v>摘要1</v>
          </cell>
          <cell r="Z10" t="str">
            <v>摘要2</v>
          </cell>
        </row>
        <row r="11">
          <cell r="Q11" t="str">
            <v>電気設備</v>
          </cell>
        </row>
        <row r="12">
          <cell r="Q12" t="str">
            <v>土木設備</v>
          </cell>
        </row>
        <row r="13">
          <cell r="Q13" t="str">
            <v>建築設備</v>
          </cell>
        </row>
        <row r="14">
          <cell r="Q14" t="str">
            <v>建築機械設備</v>
          </cell>
          <cell r="R14" t="str">
            <v>種別</v>
          </cell>
          <cell r="S14" t="str">
            <v>型式</v>
          </cell>
          <cell r="T14" t="str">
            <v>製造年月</v>
          </cell>
          <cell r="U14" t="str">
            <v>製造番号</v>
          </cell>
          <cell r="V14" t="str">
            <v>出力/定格</v>
          </cell>
          <cell r="W14" t="str">
            <v>極数/電圧/電流</v>
          </cell>
          <cell r="X14" t="str">
            <v>周波数/回転数</v>
          </cell>
          <cell r="Y14" t="str">
            <v>摘要（１）</v>
          </cell>
          <cell r="Z14" t="str">
            <v>摘要（２）</v>
          </cell>
        </row>
        <row r="15">
          <cell r="Q15" t="str">
            <v>建築電気設備</v>
          </cell>
        </row>
      </sheetData>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台帳"/>
      <sheetName val="工事入力シート"/>
      <sheetName val="1"/>
      <sheetName val="→以降入力不要"/>
      <sheetName val="環境設定"/>
      <sheetName val="設置場所"/>
      <sheetName val="業者"/>
      <sheetName val="工事"/>
      <sheetName val="工事内訳"/>
      <sheetName val="主機"/>
      <sheetName val="補器"/>
      <sheetName val="原動機"/>
    </sheetNames>
    <sheetDataSet>
      <sheetData sheetId="0">
        <row r="3">
          <cell r="C3" t="str">
            <v>047050-503-000002</v>
          </cell>
        </row>
        <row r="4">
          <cell r="C4" t="str">
            <v>児島下水処理場汚泥脱水機械設備工事</v>
          </cell>
        </row>
        <row r="9">
          <cell r="C9" t="str">
            <v>（株）石垣　大阪支店</v>
          </cell>
        </row>
        <row r="12">
          <cell r="C12" t="str">
            <v>遠心脱水機　　　　　　　　　１式</v>
          </cell>
        </row>
        <row r="14">
          <cell r="C14" t="str">
            <v/>
          </cell>
        </row>
        <row r="15">
          <cell r="C15" t="str">
            <v/>
          </cell>
          <cell r="R15" t="str">
            <v>令和　３年　４月１４日</v>
          </cell>
        </row>
        <row r="16">
          <cell r="C16" t="str">
            <v/>
          </cell>
        </row>
        <row r="17">
          <cell r="C17" t="str">
            <v/>
          </cell>
        </row>
        <row r="18">
          <cell r="C18" t="str">
            <v/>
          </cell>
        </row>
        <row r="22">
          <cell r="R22">
            <v>160160000</v>
          </cell>
        </row>
        <row r="23">
          <cell r="R23" t="str">
            <v>令和　３年　４月１４日</v>
          </cell>
        </row>
        <row r="24">
          <cell r="R24" t="str">
            <v>令和　３年１０月２９日</v>
          </cell>
        </row>
      </sheetData>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H32"/>
  <sheetViews>
    <sheetView zoomScale="85" zoomScaleNormal="85" workbookViewId="0">
      <selection activeCell="B4" sqref="B4:C4"/>
    </sheetView>
  </sheetViews>
  <sheetFormatPr defaultRowHeight="13.5"/>
  <cols>
    <col min="1" max="1" width="20.625" style="1" customWidth="1"/>
    <col min="2" max="2" width="15.625" style="1" customWidth="1"/>
    <col min="3" max="3" width="45.75" style="1" customWidth="1"/>
    <col min="4" max="4" width="20.625" style="1" customWidth="1"/>
    <col min="5" max="5" width="20.625" style="216" customWidth="1"/>
    <col min="6" max="6" width="33.875" style="216" bestFit="1" customWidth="1"/>
    <col min="7" max="7" width="9" style="216" customWidth="1"/>
    <col min="8" max="8" width="71.625" style="216" bestFit="1" customWidth="1"/>
    <col min="9" max="16384" width="9" style="1"/>
  </cols>
  <sheetData>
    <row r="3" spans="2:8" ht="14.25" thickBot="1"/>
    <row r="4" spans="2:8" ht="30" customHeight="1" thickTop="1">
      <c r="B4" s="250" t="s">
        <v>238</v>
      </c>
      <c r="C4" s="251"/>
      <c r="E4" s="217" t="s">
        <v>237</v>
      </c>
      <c r="F4" s="218" t="s">
        <v>415</v>
      </c>
      <c r="H4" s="215" t="s">
        <v>249</v>
      </c>
    </row>
    <row r="5" spans="2:8" ht="30" customHeight="1">
      <c r="B5" s="234" t="s">
        <v>101</v>
      </c>
      <c r="C5" s="161" t="s">
        <v>236</v>
      </c>
      <c r="E5" s="219" t="s">
        <v>416</v>
      </c>
      <c r="F5" s="220" t="s">
        <v>234</v>
      </c>
      <c r="H5" s="221" t="s">
        <v>417</v>
      </c>
    </row>
    <row r="6" spans="2:8" ht="30" customHeight="1">
      <c r="B6" s="234" t="s">
        <v>181</v>
      </c>
      <c r="C6" s="161" t="s">
        <v>224</v>
      </c>
      <c r="E6" s="219" t="s">
        <v>418</v>
      </c>
      <c r="F6" s="220" t="s">
        <v>419</v>
      </c>
      <c r="H6" s="221" t="s">
        <v>420</v>
      </c>
    </row>
    <row r="7" spans="2:8" ht="30" customHeight="1">
      <c r="B7" s="235" t="s">
        <v>462</v>
      </c>
      <c r="C7" s="170" t="s">
        <v>250</v>
      </c>
      <c r="E7" s="219" t="s">
        <v>421</v>
      </c>
      <c r="F7" s="220" t="s">
        <v>422</v>
      </c>
    </row>
    <row r="8" spans="2:8" ht="30" customHeight="1">
      <c r="B8" s="236" t="s">
        <v>230</v>
      </c>
      <c r="C8" s="171" t="s">
        <v>251</v>
      </c>
      <c r="E8" s="219" t="s">
        <v>423</v>
      </c>
      <c r="F8" s="220" t="s">
        <v>424</v>
      </c>
    </row>
    <row r="9" spans="2:8" ht="30" customHeight="1">
      <c r="B9" s="234" t="s">
        <v>227</v>
      </c>
      <c r="C9" s="161" t="s">
        <v>226</v>
      </c>
      <c r="E9" s="219" t="s">
        <v>425</v>
      </c>
      <c r="F9" s="220" t="s">
        <v>426</v>
      </c>
    </row>
    <row r="10" spans="2:8" ht="30" customHeight="1">
      <c r="B10" s="234" t="s">
        <v>463</v>
      </c>
      <c r="C10" s="161" t="s">
        <v>223</v>
      </c>
      <c r="E10" s="219" t="s">
        <v>427</v>
      </c>
      <c r="F10" s="220" t="s">
        <v>428</v>
      </c>
    </row>
    <row r="11" spans="2:8" ht="30" customHeight="1">
      <c r="B11" s="234" t="s">
        <v>464</v>
      </c>
      <c r="C11" s="161" t="s">
        <v>222</v>
      </c>
      <c r="E11" s="219" t="s">
        <v>429</v>
      </c>
      <c r="F11" s="220" t="s">
        <v>430</v>
      </c>
    </row>
    <row r="12" spans="2:8" ht="30" customHeight="1">
      <c r="B12" s="235" t="s">
        <v>465</v>
      </c>
      <c r="C12" s="160" t="s">
        <v>221</v>
      </c>
      <c r="E12" s="222" t="s">
        <v>235</v>
      </c>
      <c r="F12" s="223" t="s">
        <v>234</v>
      </c>
    </row>
    <row r="13" spans="2:8" ht="30" customHeight="1" thickBot="1">
      <c r="B13" s="237" t="s">
        <v>220</v>
      </c>
      <c r="C13" s="159" t="s">
        <v>219</v>
      </c>
      <c r="E13" s="224" t="s">
        <v>233</v>
      </c>
      <c r="F13" s="220" t="s">
        <v>431</v>
      </c>
    </row>
    <row r="14" spans="2:8" ht="27.75" customHeight="1" thickTop="1">
      <c r="E14" s="225" t="s">
        <v>232</v>
      </c>
      <c r="F14" s="226" t="s">
        <v>231</v>
      </c>
    </row>
    <row r="15" spans="2:8" ht="30" customHeight="1">
      <c r="E15" s="225" t="s">
        <v>432</v>
      </c>
      <c r="F15" s="226" t="s">
        <v>433</v>
      </c>
    </row>
    <row r="16" spans="2:8" ht="30" customHeight="1">
      <c r="E16" s="225" t="s">
        <v>434</v>
      </c>
      <c r="F16" s="226" t="s">
        <v>435</v>
      </c>
    </row>
    <row r="17" spans="5:6" ht="30" customHeight="1">
      <c r="E17" s="225" t="s">
        <v>436</v>
      </c>
      <c r="F17" s="226" t="s">
        <v>437</v>
      </c>
    </row>
    <row r="18" spans="5:6" ht="30" customHeight="1">
      <c r="E18" s="227" t="s">
        <v>229</v>
      </c>
      <c r="F18" s="228" t="s">
        <v>228</v>
      </c>
    </row>
    <row r="19" spans="5:6" ht="30" customHeight="1">
      <c r="E19" s="225" t="s">
        <v>92</v>
      </c>
      <c r="F19" s="226" t="s">
        <v>438</v>
      </c>
    </row>
    <row r="20" spans="5:6" ht="30" customHeight="1">
      <c r="E20" s="225" t="s">
        <v>439</v>
      </c>
      <c r="F20" s="226" t="s">
        <v>440</v>
      </c>
    </row>
    <row r="21" spans="5:6" ht="30" customHeight="1">
      <c r="E21" s="225" t="s">
        <v>441</v>
      </c>
      <c r="F21" s="226" t="s">
        <v>442</v>
      </c>
    </row>
    <row r="22" spans="5:6" ht="30" customHeight="1">
      <c r="E22" s="225" t="s">
        <v>443</v>
      </c>
      <c r="F22" s="226" t="s">
        <v>444</v>
      </c>
    </row>
    <row r="23" spans="5:6" ht="30" customHeight="1">
      <c r="E23" s="225" t="s">
        <v>445</v>
      </c>
      <c r="F23" s="226" t="s">
        <v>446</v>
      </c>
    </row>
    <row r="24" spans="5:6" ht="30" customHeight="1">
      <c r="E24" s="225" t="s">
        <v>447</v>
      </c>
      <c r="F24" s="226" t="s">
        <v>448</v>
      </c>
    </row>
    <row r="25" spans="5:6" ht="30" customHeight="1">
      <c r="E25" s="224" t="s">
        <v>449</v>
      </c>
      <c r="F25" s="220" t="s">
        <v>450</v>
      </c>
    </row>
    <row r="26" spans="5:6" ht="30" customHeight="1">
      <c r="E26" s="224" t="s">
        <v>451</v>
      </c>
      <c r="F26" s="220" t="s">
        <v>452</v>
      </c>
    </row>
    <row r="27" spans="5:6" ht="30" customHeight="1">
      <c r="E27" s="227" t="s">
        <v>453</v>
      </c>
      <c r="F27" s="228" t="s">
        <v>450</v>
      </c>
    </row>
    <row r="28" spans="5:6" ht="30" customHeight="1">
      <c r="E28" s="229" t="s">
        <v>225</v>
      </c>
      <c r="F28" s="230" t="s">
        <v>224</v>
      </c>
    </row>
    <row r="29" spans="5:6" ht="30" customHeight="1">
      <c r="E29" s="231" t="s">
        <v>454</v>
      </c>
      <c r="F29" s="232" t="s">
        <v>455</v>
      </c>
    </row>
    <row r="30" spans="5:6" ht="30" customHeight="1">
      <c r="E30" s="231" t="s">
        <v>456</v>
      </c>
      <c r="F30" s="232" t="s">
        <v>457</v>
      </c>
    </row>
    <row r="31" spans="5:6" ht="30" customHeight="1">
      <c r="E31" s="231" t="s">
        <v>458</v>
      </c>
      <c r="F31" s="232" t="s">
        <v>459</v>
      </c>
    </row>
    <row r="32" spans="5:6" ht="30" customHeight="1">
      <c r="E32" s="222" t="s">
        <v>460</v>
      </c>
      <c r="F32" s="233" t="s">
        <v>461</v>
      </c>
    </row>
  </sheetData>
  <mergeCells count="1">
    <mergeCell ref="B4:C4"/>
  </mergeCells>
  <phoneticPr fontId="3"/>
  <dataValidations count="1">
    <dataValidation type="list" allowBlank="1" showInputMessage="1" showErrorMessage="1"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formula1>$F$5:$F$11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63"/>
  <sheetViews>
    <sheetView view="pageBreakPreview" zoomScaleNormal="100" zoomScaleSheetLayoutView="100" workbookViewId="0">
      <selection activeCell="B5" sqref="B5:I5"/>
    </sheetView>
  </sheetViews>
  <sheetFormatPr defaultRowHeight="13.5"/>
  <cols>
    <col min="1" max="1" width="5.625" style="1" customWidth="1"/>
    <col min="2" max="2" width="12.625" style="1" customWidth="1"/>
    <col min="3" max="3" width="10.625" style="1" customWidth="1"/>
    <col min="4" max="4" width="20.625" style="1" customWidth="1"/>
    <col min="5" max="5" width="9.625" style="1" customWidth="1"/>
    <col min="6" max="6" width="7.625" style="1" customWidth="1"/>
    <col min="7" max="7" width="16.625" style="1" customWidth="1"/>
    <col min="8" max="9" width="7.625" style="1" customWidth="1"/>
    <col min="10" max="10" width="5.625" style="1" customWidth="1"/>
    <col min="11" max="11" width="10.625" style="1" customWidth="1"/>
    <col min="12" max="12" width="25.625" style="1" customWidth="1"/>
    <col min="13" max="13" width="4.625" style="1" customWidth="1"/>
    <col min="14" max="14" width="40.625" style="1" customWidth="1"/>
    <col min="15" max="16384" width="9" style="1"/>
  </cols>
  <sheetData>
    <row r="1" spans="2:9" ht="20.100000000000001" customHeight="1"/>
    <row r="2" spans="2:9" ht="17.100000000000001" customHeight="1">
      <c r="B2" s="20" t="s">
        <v>245</v>
      </c>
    </row>
    <row r="3" spans="2:9" ht="17.100000000000001" customHeight="1">
      <c r="E3" s="19"/>
      <c r="G3" s="328" t="s">
        <v>246</v>
      </c>
      <c r="H3" s="328"/>
      <c r="I3" s="328"/>
    </row>
    <row r="4" spans="2:9" ht="17.100000000000001" customHeight="1">
      <c r="E4" s="18"/>
      <c r="F4" s="18"/>
      <c r="G4" s="18"/>
      <c r="H4" s="18"/>
      <c r="I4" s="18"/>
    </row>
    <row r="5" spans="2:9" ht="30" customHeight="1">
      <c r="B5" s="329" t="s">
        <v>239</v>
      </c>
      <c r="C5" s="329"/>
      <c r="D5" s="329"/>
      <c r="E5" s="329"/>
      <c r="F5" s="329"/>
      <c r="G5" s="329"/>
      <c r="H5" s="329"/>
      <c r="I5" s="329"/>
    </row>
    <row r="6" spans="2:9" ht="17.100000000000001" customHeight="1">
      <c r="B6" s="371"/>
      <c r="C6" s="371"/>
      <c r="D6" s="371"/>
      <c r="E6" s="371"/>
      <c r="F6" s="371"/>
      <c r="G6" s="371"/>
      <c r="H6" s="371"/>
      <c r="I6" s="371"/>
    </row>
    <row r="7" spans="2:9" ht="17.100000000000001" customHeight="1">
      <c r="B7" s="17" t="s">
        <v>103</v>
      </c>
    </row>
    <row r="8" spans="2:9" ht="17.100000000000001" customHeight="1">
      <c r="E8" s="69"/>
      <c r="F8" s="15" t="s">
        <v>469</v>
      </c>
      <c r="G8" s="369" t="str">
        <f>工事概要!C10</f>
        <v>○○市○○町○○　１丁目２号３番</v>
      </c>
      <c r="H8" s="369"/>
      <c r="I8" s="369"/>
    </row>
    <row r="9" spans="2:9" ht="17.100000000000001" customHeight="1">
      <c r="C9" s="15"/>
      <c r="D9" s="15"/>
      <c r="E9" s="70"/>
      <c r="F9" s="15" t="s">
        <v>468</v>
      </c>
      <c r="G9" s="370" t="str">
        <f>工事概要!C11</f>
        <v>○○電機株式会社</v>
      </c>
      <c r="H9" s="370"/>
      <c r="I9" s="370"/>
    </row>
    <row r="10" spans="2:9" ht="17.100000000000001" customHeight="1">
      <c r="E10" s="69"/>
      <c r="F10" s="68" t="s">
        <v>470</v>
      </c>
      <c r="G10" s="370" t="str">
        <f>工事概要!C13</f>
        <v>現 場 一 郎</v>
      </c>
      <c r="H10" s="370"/>
      <c r="I10" s="67"/>
    </row>
    <row r="11" spans="2:9" ht="15" customHeight="1"/>
    <row r="12" spans="2:9" ht="35.1" customHeight="1">
      <c r="B12" s="7" t="s">
        <v>101</v>
      </c>
      <c r="C12" s="333" t="str">
        <f>工事概要!C5</f>
        <v>水島下水処理場○○○○電気設備工事</v>
      </c>
      <c r="D12" s="333"/>
      <c r="E12" s="333"/>
      <c r="F12" s="333"/>
      <c r="G12" s="333"/>
      <c r="H12" s="333"/>
      <c r="I12" s="334"/>
    </row>
    <row r="13" spans="2:9" ht="35.1" customHeight="1">
      <c r="B13" s="7" t="s">
        <v>100</v>
      </c>
      <c r="C13" s="333" t="str">
        <f>工事概要!C6</f>
        <v>倉敷市水島西通１丁目　地内</v>
      </c>
      <c r="D13" s="333"/>
      <c r="E13" s="333"/>
      <c r="F13" s="333"/>
      <c r="G13" s="333"/>
      <c r="H13" s="333"/>
      <c r="I13" s="334"/>
    </row>
    <row r="14" spans="2:9" ht="35.1" customHeight="1">
      <c r="B14" s="7" t="s">
        <v>99</v>
      </c>
      <c r="C14" s="291" t="s">
        <v>358</v>
      </c>
      <c r="D14" s="291"/>
      <c r="E14" s="291"/>
      <c r="F14" s="291"/>
      <c r="G14" s="291"/>
      <c r="H14" s="291"/>
      <c r="I14" s="292"/>
    </row>
    <row r="15" spans="2:9" ht="20.100000000000001" customHeight="1">
      <c r="B15" s="66" t="s">
        <v>98</v>
      </c>
      <c r="C15" s="65"/>
      <c r="D15" s="65"/>
      <c r="E15" s="64"/>
      <c r="F15" s="64"/>
      <c r="G15" s="64"/>
      <c r="H15" s="64"/>
      <c r="I15" s="63"/>
    </row>
    <row r="16" spans="2:9" ht="20.100000000000001" customHeight="1">
      <c r="B16" s="62"/>
      <c r="C16" s="319" t="s">
        <v>97</v>
      </c>
      <c r="D16" s="318"/>
      <c r="E16" s="319" t="s">
        <v>96</v>
      </c>
      <c r="F16" s="318"/>
      <c r="G16" s="61" t="s">
        <v>95</v>
      </c>
      <c r="H16" s="319" t="s">
        <v>240</v>
      </c>
      <c r="I16" s="368"/>
    </row>
    <row r="17" spans="2:9" ht="30" customHeight="1">
      <c r="B17" s="356" t="s">
        <v>94</v>
      </c>
      <c r="C17" s="342" t="s">
        <v>247</v>
      </c>
      <c r="D17" s="343"/>
      <c r="E17" s="358">
        <v>102534</v>
      </c>
      <c r="F17" s="359"/>
      <c r="G17" s="362">
        <v>102611</v>
      </c>
      <c r="H17" s="364">
        <f>G17-E17</f>
        <v>77</v>
      </c>
      <c r="I17" s="365"/>
    </row>
    <row r="18" spans="2:9" ht="30" customHeight="1">
      <c r="B18" s="357"/>
      <c r="C18" s="354" t="s">
        <v>248</v>
      </c>
      <c r="D18" s="355"/>
      <c r="E18" s="360"/>
      <c r="F18" s="361"/>
      <c r="G18" s="363"/>
      <c r="H18" s="366"/>
      <c r="I18" s="367"/>
    </row>
    <row r="19" spans="2:9" ht="30" customHeight="1">
      <c r="B19" s="341" t="s">
        <v>359</v>
      </c>
      <c r="C19" s="342" t="s">
        <v>247</v>
      </c>
      <c r="D19" s="343"/>
      <c r="E19" s="344">
        <v>102534</v>
      </c>
      <c r="F19" s="345"/>
      <c r="G19" s="348">
        <v>102611</v>
      </c>
      <c r="H19" s="350">
        <f>G19-E19</f>
        <v>77</v>
      </c>
      <c r="I19" s="351"/>
    </row>
    <row r="20" spans="2:9" ht="30" customHeight="1">
      <c r="B20" s="341"/>
      <c r="C20" s="354" t="s">
        <v>248</v>
      </c>
      <c r="D20" s="355"/>
      <c r="E20" s="346"/>
      <c r="F20" s="347"/>
      <c r="G20" s="349"/>
      <c r="H20" s="352"/>
      <c r="I20" s="353"/>
    </row>
    <row r="21" spans="2:9" ht="39.950000000000003" customHeight="1">
      <c r="B21" s="60" t="s">
        <v>93</v>
      </c>
      <c r="C21" s="338" t="s">
        <v>360</v>
      </c>
      <c r="D21" s="339"/>
      <c r="E21" s="59"/>
      <c r="F21" s="340" t="s">
        <v>91</v>
      </c>
      <c r="G21" s="340"/>
      <c r="H21" s="58"/>
      <c r="I21" s="57"/>
    </row>
    <row r="22" spans="2:9" ht="20.100000000000001" customHeight="1">
      <c r="B22" s="52"/>
      <c r="C22" s="50"/>
      <c r="D22" s="51"/>
      <c r="E22" s="50"/>
      <c r="F22" s="335"/>
      <c r="G22" s="335"/>
      <c r="H22" s="49"/>
      <c r="I22" s="48"/>
    </row>
    <row r="23" spans="2:9" ht="20.100000000000001" customHeight="1">
      <c r="B23" s="164" t="s">
        <v>243</v>
      </c>
      <c r="C23" s="50"/>
      <c r="D23" s="49"/>
      <c r="E23" s="50"/>
      <c r="F23" s="49"/>
      <c r="G23" s="49"/>
      <c r="H23" s="49"/>
      <c r="I23" s="48"/>
    </row>
    <row r="24" spans="2:9" ht="20.100000000000001" customHeight="1">
      <c r="B24" s="52"/>
      <c r="C24" s="50"/>
      <c r="D24" s="49"/>
      <c r="E24" s="50"/>
      <c r="F24" s="49"/>
      <c r="G24" s="49"/>
      <c r="H24" s="49"/>
      <c r="I24" s="48"/>
    </row>
    <row r="25" spans="2:9" ht="20.100000000000001" customHeight="1">
      <c r="B25" s="52"/>
      <c r="C25" s="50"/>
      <c r="D25" s="51"/>
      <c r="E25" s="50"/>
      <c r="F25" s="335"/>
      <c r="G25" s="335"/>
      <c r="H25" s="49"/>
      <c r="I25" s="48"/>
    </row>
    <row r="26" spans="2:9" ht="20.100000000000001" customHeight="1">
      <c r="B26" s="55"/>
      <c r="C26" s="54"/>
      <c r="D26" s="336"/>
      <c r="E26" s="336"/>
      <c r="F26" s="50"/>
      <c r="G26" s="53"/>
      <c r="H26" s="49"/>
      <c r="I26" s="48"/>
    </row>
    <row r="27" spans="2:9" ht="20.100000000000001" customHeight="1">
      <c r="B27" s="52"/>
      <c r="C27" s="56"/>
      <c r="D27" s="51"/>
      <c r="E27" s="50"/>
      <c r="F27" s="50"/>
      <c r="G27" s="49"/>
      <c r="H27" s="49"/>
      <c r="I27" s="48"/>
    </row>
    <row r="28" spans="2:9" ht="20.100000000000001" customHeight="1">
      <c r="B28" s="55"/>
      <c r="C28" s="54"/>
      <c r="D28" s="336"/>
      <c r="E28" s="336"/>
      <c r="F28" s="50"/>
      <c r="G28" s="53"/>
      <c r="H28" s="49"/>
      <c r="I28" s="48"/>
    </row>
    <row r="29" spans="2:9" ht="20.100000000000001" customHeight="1">
      <c r="B29" s="52"/>
      <c r="C29" s="50"/>
      <c r="D29" s="51"/>
      <c r="E29" s="50"/>
      <c r="F29" s="50"/>
      <c r="G29" s="49"/>
      <c r="H29" s="49"/>
      <c r="I29" s="48"/>
    </row>
    <row r="30" spans="2:9" ht="20.100000000000001" customHeight="1">
      <c r="B30" s="42"/>
      <c r="C30" s="47"/>
      <c r="D30" s="46"/>
      <c r="E30" s="45"/>
      <c r="F30" s="45"/>
      <c r="G30" s="44"/>
      <c r="H30" s="43"/>
      <c r="I30" s="38"/>
    </row>
    <row r="31" spans="2:9" ht="20.100000000000001" customHeight="1">
      <c r="B31" s="42"/>
      <c r="C31" s="40"/>
      <c r="D31" s="41"/>
      <c r="E31" s="40"/>
      <c r="F31" s="39"/>
      <c r="G31" s="39"/>
      <c r="H31" s="39"/>
      <c r="I31" s="38"/>
    </row>
    <row r="32" spans="2:9" ht="20.100000000000001" customHeight="1">
      <c r="B32" s="37"/>
      <c r="C32" s="35"/>
      <c r="D32" s="36"/>
      <c r="E32" s="35"/>
      <c r="F32" s="337"/>
      <c r="G32" s="337"/>
      <c r="H32" s="34"/>
      <c r="I32" s="33"/>
    </row>
    <row r="33" spans="2:9" ht="20.100000000000001" customHeight="1">
      <c r="B33" s="7" t="s">
        <v>80</v>
      </c>
      <c r="C33" s="32" t="str">
        <f>工事概要!H5</f>
        <v xml:space="preserve"> 課　長 　 課長代理  　 課長主幹  　 主　幹 　 主　任 　  係　員</v>
      </c>
      <c r="D33" s="31"/>
      <c r="E33" s="31"/>
      <c r="F33" s="31"/>
      <c r="G33" s="30"/>
      <c r="H33" s="30"/>
      <c r="I33" s="8" t="s">
        <v>467</v>
      </c>
    </row>
    <row r="34" spans="2:9" ht="45" customHeight="1">
      <c r="B34" s="7" t="s">
        <v>79</v>
      </c>
      <c r="C34" s="5"/>
      <c r="D34" s="5"/>
      <c r="E34" s="5"/>
      <c r="F34" s="5"/>
      <c r="G34" s="5"/>
      <c r="H34" s="5"/>
      <c r="I34" s="3"/>
    </row>
    <row r="35" spans="2:9" ht="15" customHeight="1">
      <c r="B35" s="29" t="s">
        <v>362</v>
      </c>
      <c r="C35" s="28"/>
      <c r="D35" s="28"/>
      <c r="E35" s="28"/>
      <c r="F35" s="28"/>
      <c r="G35" s="28"/>
      <c r="H35" s="26"/>
      <c r="I35" s="25"/>
    </row>
    <row r="36" spans="2:9" ht="15" customHeight="1">
      <c r="B36" s="27" t="s">
        <v>361</v>
      </c>
      <c r="C36" s="26"/>
      <c r="D36" s="26"/>
      <c r="E36" s="26"/>
      <c r="F36" s="26"/>
      <c r="G36" s="26"/>
      <c r="H36" s="26"/>
      <c r="I36" s="25"/>
    </row>
    <row r="37" spans="2:9" ht="15" customHeight="1">
      <c r="B37" s="24"/>
      <c r="C37" s="23"/>
      <c r="D37" s="23"/>
      <c r="E37" s="23"/>
      <c r="F37" s="23"/>
      <c r="G37" s="23"/>
      <c r="H37" s="23"/>
      <c r="I37" s="22"/>
    </row>
    <row r="38" spans="2:9" ht="15" customHeight="1">
      <c r="B38" s="2" t="s">
        <v>84</v>
      </c>
    </row>
    <row r="39" spans="2:9" ht="17.100000000000001" customHeight="1">
      <c r="B39" s="165" t="s">
        <v>365</v>
      </c>
      <c r="C39" s="162"/>
      <c r="D39" s="162"/>
      <c r="E39" s="162"/>
      <c r="F39" s="162"/>
      <c r="G39" s="162"/>
      <c r="H39" s="162"/>
      <c r="I39" s="162"/>
    </row>
    <row r="40" spans="2:9" ht="17.100000000000001" customHeight="1">
      <c r="B40" s="165"/>
      <c r="C40" s="162"/>
      <c r="D40" s="162"/>
      <c r="E40" s="162"/>
      <c r="F40" s="162"/>
      <c r="G40" s="162"/>
      <c r="H40" s="162"/>
      <c r="I40" s="162"/>
    </row>
    <row r="41" spans="2:9" ht="17.100000000000001" customHeight="1">
      <c r="B41" s="165"/>
      <c r="C41" s="162"/>
      <c r="D41" s="162"/>
      <c r="E41" s="162"/>
      <c r="F41" s="162"/>
      <c r="G41" s="162"/>
      <c r="H41" s="162"/>
      <c r="I41" s="162"/>
    </row>
    <row r="42" spans="2:9" ht="17.100000000000001" customHeight="1">
      <c r="B42" s="162" t="s">
        <v>242</v>
      </c>
      <c r="C42" s="162"/>
      <c r="D42" s="162"/>
      <c r="E42" s="162"/>
      <c r="F42" s="162"/>
      <c r="G42" s="162"/>
      <c r="H42" s="162"/>
      <c r="I42" s="162"/>
    </row>
    <row r="43" spans="2:9" ht="20.100000000000001" customHeight="1">
      <c r="B43" s="56"/>
      <c r="C43" s="50"/>
      <c r="D43" s="51"/>
      <c r="E43" s="50"/>
      <c r="F43" s="335"/>
      <c r="G43" s="335"/>
      <c r="H43" s="163"/>
      <c r="I43" s="166"/>
    </row>
    <row r="44" spans="2:9" ht="20.100000000000001" customHeight="1">
      <c r="B44" s="169" t="s">
        <v>90</v>
      </c>
      <c r="C44" s="50" t="s">
        <v>364</v>
      </c>
      <c r="D44" s="163"/>
      <c r="E44" s="50" t="s">
        <v>85</v>
      </c>
      <c r="F44" s="163"/>
      <c r="G44" s="163"/>
      <c r="H44" s="163"/>
      <c r="I44" s="166"/>
    </row>
    <row r="45" spans="2:9" ht="20.100000000000001" customHeight="1">
      <c r="B45" s="169"/>
      <c r="C45" s="50"/>
      <c r="D45" s="163"/>
      <c r="E45" s="50"/>
      <c r="F45" s="163"/>
      <c r="G45" s="163"/>
      <c r="H45" s="163"/>
      <c r="I45" s="166"/>
    </row>
    <row r="46" spans="2:9" ht="20.100000000000001" customHeight="1">
      <c r="B46" s="169"/>
      <c r="C46" s="50"/>
      <c r="D46" s="163"/>
      <c r="E46" s="50"/>
      <c r="F46" s="163"/>
      <c r="G46" s="163"/>
      <c r="H46" s="163"/>
      <c r="I46" s="166"/>
    </row>
    <row r="47" spans="2:9" ht="20.100000000000001" customHeight="1">
      <c r="B47" s="169"/>
      <c r="C47" s="50"/>
      <c r="D47" s="51"/>
      <c r="E47" s="50"/>
      <c r="F47" s="335"/>
      <c r="G47" s="335"/>
      <c r="H47" s="163"/>
      <c r="I47" s="166"/>
    </row>
    <row r="48" spans="2:9" ht="20.100000000000001" customHeight="1">
      <c r="B48" s="169" t="s">
        <v>241</v>
      </c>
      <c r="C48" s="54" t="s">
        <v>89</v>
      </c>
      <c r="D48" s="336" t="str">
        <f>H17&amp;" kWh　×　"&amp; D44&amp;" 円/kWh"</f>
        <v>77 kWh　×　 円/kWh</v>
      </c>
      <c r="E48" s="336"/>
      <c r="F48" s="50" t="s">
        <v>87</v>
      </c>
      <c r="G48" s="53">
        <f>ROUNDDOWN(H17*D44,0)</f>
        <v>0</v>
      </c>
      <c r="H48" s="163" t="s">
        <v>85</v>
      </c>
      <c r="I48" s="166"/>
    </row>
    <row r="49" spans="2:9" ht="20.100000000000001" customHeight="1">
      <c r="B49" s="56"/>
      <c r="C49" s="56"/>
      <c r="D49" s="51"/>
      <c r="E49" s="50"/>
      <c r="F49" s="50"/>
      <c r="G49" s="163"/>
      <c r="H49" s="163"/>
      <c r="I49" s="166"/>
    </row>
    <row r="50" spans="2:9" ht="20.100000000000001" customHeight="1">
      <c r="B50" s="54"/>
      <c r="C50" s="54"/>
      <c r="D50" s="336"/>
      <c r="E50" s="336"/>
      <c r="F50" s="50"/>
      <c r="G50" s="53"/>
      <c r="H50" s="163"/>
      <c r="I50" s="166"/>
    </row>
    <row r="51" spans="2:9" ht="20.100000000000001" customHeight="1">
      <c r="B51" s="56"/>
      <c r="C51" s="50"/>
      <c r="D51" s="51"/>
      <c r="E51" s="50"/>
      <c r="F51" s="50"/>
      <c r="G51" s="163"/>
      <c r="H51" s="163"/>
      <c r="I51" s="166"/>
    </row>
    <row r="52" spans="2:9" ht="20.100000000000001" customHeight="1">
      <c r="B52" s="167"/>
      <c r="C52" s="47"/>
      <c r="D52" s="46"/>
      <c r="E52" s="45"/>
      <c r="F52" s="45" t="s">
        <v>86</v>
      </c>
      <c r="G52" s="44">
        <f>G48</f>
        <v>0</v>
      </c>
      <c r="H52" s="43" t="s">
        <v>85</v>
      </c>
      <c r="I52" s="168"/>
    </row>
    <row r="53" spans="2:9" ht="20.100000000000001" customHeight="1">
      <c r="B53" s="167"/>
      <c r="C53" s="47"/>
      <c r="D53" s="46"/>
      <c r="E53" s="45"/>
      <c r="F53" s="45"/>
      <c r="G53" s="44"/>
      <c r="H53" s="43"/>
      <c r="I53" s="168"/>
    </row>
    <row r="54" spans="2:9" ht="20.100000000000001" customHeight="1">
      <c r="B54" s="167"/>
      <c r="C54" s="40"/>
      <c r="D54" s="41"/>
      <c r="E54" s="40"/>
      <c r="F54" s="39"/>
      <c r="G54" s="39"/>
      <c r="H54" s="39"/>
      <c r="I54" s="168"/>
    </row>
    <row r="55" spans="2:9" ht="20.100000000000001" customHeight="1">
      <c r="B55" s="169" t="s">
        <v>90</v>
      </c>
      <c r="C55" s="50" t="s">
        <v>363</v>
      </c>
      <c r="D55" s="179"/>
      <c r="E55" s="50" t="s">
        <v>85</v>
      </c>
      <c r="F55" s="179"/>
      <c r="G55" s="179"/>
      <c r="H55" s="179"/>
      <c r="I55" s="166"/>
    </row>
    <row r="56" spans="2:9" ht="20.100000000000001" customHeight="1">
      <c r="B56" s="169"/>
      <c r="C56" s="50"/>
      <c r="D56" s="179"/>
      <c r="E56" s="50"/>
      <c r="F56" s="179"/>
      <c r="G56" s="179"/>
      <c r="H56" s="179"/>
      <c r="I56" s="166"/>
    </row>
    <row r="57" spans="2:9" ht="20.100000000000001" customHeight="1">
      <c r="B57" s="169"/>
      <c r="C57" s="50"/>
      <c r="D57" s="179"/>
      <c r="E57" s="50"/>
      <c r="F57" s="179"/>
      <c r="G57" s="179"/>
      <c r="H57" s="179"/>
      <c r="I57" s="166"/>
    </row>
    <row r="58" spans="2:9" ht="20.100000000000001" customHeight="1">
      <c r="B58" s="169"/>
      <c r="C58" s="50"/>
      <c r="D58" s="51"/>
      <c r="E58" s="50"/>
      <c r="F58" s="335"/>
      <c r="G58" s="335"/>
      <c r="H58" s="179"/>
      <c r="I58" s="166"/>
    </row>
    <row r="59" spans="2:9" ht="20.100000000000001" customHeight="1">
      <c r="B59" s="169" t="s">
        <v>241</v>
      </c>
      <c r="C59" s="54" t="s">
        <v>88</v>
      </c>
      <c r="D59" s="336" t="str">
        <f>H19&amp;" ㎥　×　"&amp; D55&amp;" 円/㎥"</f>
        <v>77 ㎥　×　 円/㎥</v>
      </c>
      <c r="E59" s="336"/>
      <c r="F59" s="50" t="s">
        <v>87</v>
      </c>
      <c r="G59" s="53">
        <f>ROUNDDOWN(H19*D55,0)</f>
        <v>0</v>
      </c>
      <c r="H59" s="179" t="s">
        <v>85</v>
      </c>
      <c r="I59" s="166"/>
    </row>
    <row r="60" spans="2:9" ht="20.100000000000001" customHeight="1">
      <c r="B60" s="56"/>
      <c r="C60" s="56"/>
      <c r="D60" s="51"/>
      <c r="E60" s="50"/>
      <c r="F60" s="50"/>
      <c r="G60" s="179"/>
      <c r="H60" s="179"/>
      <c r="I60" s="166"/>
    </row>
    <row r="61" spans="2:9" ht="20.100000000000001" customHeight="1">
      <c r="B61" s="54"/>
      <c r="C61" s="54"/>
      <c r="D61" s="336"/>
      <c r="E61" s="336"/>
      <c r="F61" s="50"/>
      <c r="G61" s="53"/>
      <c r="H61" s="179"/>
      <c r="I61" s="166"/>
    </row>
    <row r="62" spans="2:9" ht="20.100000000000001" customHeight="1">
      <c r="B62" s="56"/>
      <c r="C62" s="50"/>
      <c r="D62" s="51"/>
      <c r="E62" s="50"/>
      <c r="F62" s="50"/>
      <c r="G62" s="179"/>
      <c r="H62" s="179"/>
      <c r="I62" s="166"/>
    </row>
    <row r="63" spans="2:9" ht="20.100000000000001" customHeight="1">
      <c r="B63" s="167"/>
      <c r="C63" s="47"/>
      <c r="D63" s="46"/>
      <c r="E63" s="45"/>
      <c r="F63" s="45" t="s">
        <v>86</v>
      </c>
      <c r="G63" s="44">
        <f>G59</f>
        <v>0</v>
      </c>
      <c r="H63" s="43" t="s">
        <v>85</v>
      </c>
      <c r="I63" s="168"/>
    </row>
  </sheetData>
  <mergeCells count="38">
    <mergeCell ref="G3:I3"/>
    <mergeCell ref="B5:I5"/>
    <mergeCell ref="G8:I8"/>
    <mergeCell ref="G9:I9"/>
    <mergeCell ref="G10:H10"/>
    <mergeCell ref="B6:I6"/>
    <mergeCell ref="C12:I12"/>
    <mergeCell ref="C13:I13"/>
    <mergeCell ref="C14:I14"/>
    <mergeCell ref="C16:D16"/>
    <mergeCell ref="E16:F16"/>
    <mergeCell ref="H16:I16"/>
    <mergeCell ref="B17:B18"/>
    <mergeCell ref="C17:D17"/>
    <mergeCell ref="E17:F18"/>
    <mergeCell ref="G17:G18"/>
    <mergeCell ref="H17:I18"/>
    <mergeCell ref="C18:D18"/>
    <mergeCell ref="B19:B20"/>
    <mergeCell ref="C19:D19"/>
    <mergeCell ref="E19:F20"/>
    <mergeCell ref="G19:G20"/>
    <mergeCell ref="H19:I20"/>
    <mergeCell ref="C20:D20"/>
    <mergeCell ref="F58:G58"/>
    <mergeCell ref="D59:E59"/>
    <mergeCell ref="D61:E61"/>
    <mergeCell ref="F32:G32"/>
    <mergeCell ref="C21:D21"/>
    <mergeCell ref="F21:G21"/>
    <mergeCell ref="F22:G22"/>
    <mergeCell ref="F25:G25"/>
    <mergeCell ref="D26:E26"/>
    <mergeCell ref="D28:E28"/>
    <mergeCell ref="D50:E50"/>
    <mergeCell ref="F43:G43"/>
    <mergeCell ref="F47:G47"/>
    <mergeCell ref="D48:E48"/>
  </mergeCells>
  <phoneticPr fontId="3"/>
  <pageMargins left="0.78740157480314965" right="0.19685039370078741" top="0.39370078740157483" bottom="0.19685039370078741" header="0.31496062992125984" footer="0.31496062992125984"/>
  <pageSetup paperSize="9" orientation="portrait" r:id="rId1"/>
  <rowBreaks count="1" manualBreakCount="1">
    <brk id="38" min="1" max="8"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24"/>
  <sheetViews>
    <sheetView view="pageBreakPreview" zoomScaleNormal="100" zoomScaleSheetLayoutView="100" workbookViewId="0">
      <selection activeCell="B3" sqref="B3:L3"/>
    </sheetView>
  </sheetViews>
  <sheetFormatPr defaultRowHeight="13.5"/>
  <cols>
    <col min="1" max="1" width="9" style="1"/>
    <col min="2" max="2" width="11.625" style="1" customWidth="1"/>
    <col min="3" max="3" width="17.625" style="1" customWidth="1"/>
    <col min="4" max="4" width="10.625" style="1" customWidth="1"/>
    <col min="5" max="5" width="7.625" style="1" customWidth="1"/>
    <col min="6" max="6" width="9.625" style="1" customWidth="1"/>
    <col min="7" max="7" width="3.125" style="1" customWidth="1"/>
    <col min="8" max="8" width="5.625" style="1" customWidth="1"/>
    <col min="9" max="9" width="4.625" style="1" customWidth="1"/>
    <col min="10" max="10" width="6.625" style="1" customWidth="1"/>
    <col min="11" max="12" width="7.625" style="1" customWidth="1"/>
    <col min="13" max="13" width="9" style="1"/>
    <col min="14" max="14" width="15.625" style="1" customWidth="1"/>
    <col min="15" max="16384" width="9" style="1"/>
  </cols>
  <sheetData>
    <row r="1" spans="2:14" ht="15" customHeight="1"/>
    <row r="2" spans="2:14">
      <c r="B2" s="20" t="s">
        <v>413</v>
      </c>
    </row>
    <row r="3" spans="2:14" ht="35.1" customHeight="1" thickBot="1">
      <c r="B3" s="421" t="s">
        <v>410</v>
      </c>
      <c r="C3" s="421"/>
      <c r="D3" s="421"/>
      <c r="E3" s="421"/>
      <c r="F3" s="421"/>
      <c r="G3" s="421"/>
      <c r="H3" s="421"/>
      <c r="I3" s="421"/>
      <c r="J3" s="421"/>
      <c r="K3" s="421"/>
      <c r="L3" s="421"/>
    </row>
    <row r="4" spans="2:14" ht="30" customHeight="1">
      <c r="B4" s="209" t="s">
        <v>409</v>
      </c>
      <c r="C4" s="422" t="str">
        <f>工事概要!C5</f>
        <v>水島下水処理場○○○○電気設備工事</v>
      </c>
      <c r="D4" s="423"/>
      <c r="E4" s="423"/>
      <c r="F4" s="423"/>
      <c r="G4" s="423"/>
      <c r="H4" s="423"/>
      <c r="I4" s="424"/>
      <c r="J4" s="208" t="s">
        <v>408</v>
      </c>
      <c r="K4" s="425">
        <v>1</v>
      </c>
      <c r="L4" s="426"/>
    </row>
    <row r="5" spans="2:14" ht="30" customHeight="1">
      <c r="B5" s="207" t="s">
        <v>407</v>
      </c>
      <c r="C5" s="290" t="str">
        <f>工事概要!C11</f>
        <v>○○電機株式会社</v>
      </c>
      <c r="D5" s="291"/>
      <c r="E5" s="291"/>
      <c r="F5" s="292"/>
      <c r="G5" s="278" t="s">
        <v>102</v>
      </c>
      <c r="H5" s="427"/>
      <c r="I5" s="279"/>
      <c r="J5" s="278" t="str">
        <f>工事概要!C13</f>
        <v>現 場 一 郎</v>
      </c>
      <c r="K5" s="427"/>
      <c r="L5" s="428"/>
    </row>
    <row r="6" spans="2:14" ht="30" customHeight="1" thickBot="1">
      <c r="B6" s="206" t="s">
        <v>406</v>
      </c>
      <c r="C6" s="429">
        <v>44916</v>
      </c>
      <c r="D6" s="430"/>
      <c r="E6" s="430"/>
      <c r="F6" s="205" t="s">
        <v>405</v>
      </c>
      <c r="G6" s="205" t="s">
        <v>404</v>
      </c>
      <c r="H6" s="431" t="s">
        <v>403</v>
      </c>
      <c r="I6" s="432"/>
      <c r="J6" s="180" t="s">
        <v>402</v>
      </c>
      <c r="K6" s="433" t="s">
        <v>401</v>
      </c>
      <c r="L6" s="434"/>
    </row>
    <row r="7" spans="2:14" ht="24.95" customHeight="1">
      <c r="B7" s="411" t="s">
        <v>400</v>
      </c>
      <c r="C7" s="412"/>
      <c r="D7" s="413" t="s">
        <v>399</v>
      </c>
      <c r="E7" s="414"/>
      <c r="F7" s="414"/>
      <c r="G7" s="414"/>
      <c r="H7" s="414"/>
      <c r="I7" s="414"/>
      <c r="J7" s="414"/>
      <c r="K7" s="414"/>
      <c r="L7" s="415"/>
      <c r="N7" s="214" t="s">
        <v>412</v>
      </c>
    </row>
    <row r="8" spans="2:14" ht="20.100000000000001" customHeight="1">
      <c r="B8" s="416"/>
      <c r="C8" s="417"/>
      <c r="D8" s="418"/>
      <c r="E8" s="419"/>
      <c r="F8" s="419"/>
      <c r="G8" s="419"/>
      <c r="H8" s="419"/>
      <c r="I8" s="419"/>
      <c r="J8" s="419"/>
      <c r="K8" s="419"/>
      <c r="L8" s="420"/>
      <c r="N8" s="213" t="s">
        <v>378</v>
      </c>
    </row>
    <row r="9" spans="2:14" ht="20.100000000000001" customHeight="1">
      <c r="B9" s="405" t="s">
        <v>398</v>
      </c>
      <c r="C9" s="406"/>
      <c r="D9" s="408" t="s">
        <v>397</v>
      </c>
      <c r="E9" s="409"/>
      <c r="F9" s="409"/>
      <c r="G9" s="409"/>
      <c r="H9" s="409"/>
      <c r="I9" s="409"/>
      <c r="J9" s="409"/>
      <c r="K9" s="409"/>
      <c r="L9" s="410"/>
      <c r="N9" s="212" t="s">
        <v>375</v>
      </c>
    </row>
    <row r="10" spans="2:14" ht="20.100000000000001" customHeight="1">
      <c r="B10" s="405"/>
      <c r="C10" s="406"/>
      <c r="D10" s="408"/>
      <c r="E10" s="409"/>
      <c r="F10" s="409"/>
      <c r="G10" s="409"/>
      <c r="H10" s="409"/>
      <c r="I10" s="409"/>
      <c r="J10" s="409"/>
      <c r="K10" s="409"/>
      <c r="L10" s="410"/>
      <c r="N10" s="212" t="s">
        <v>372</v>
      </c>
    </row>
    <row r="11" spans="2:14" ht="20.100000000000001" customHeight="1">
      <c r="B11" s="405" t="s">
        <v>396</v>
      </c>
      <c r="C11" s="406"/>
      <c r="D11" s="408" t="s">
        <v>395</v>
      </c>
      <c r="E11" s="409"/>
      <c r="F11" s="409"/>
      <c r="G11" s="409"/>
      <c r="H11" s="409"/>
      <c r="I11" s="409"/>
      <c r="J11" s="409"/>
      <c r="K11" s="409"/>
      <c r="L11" s="410"/>
      <c r="N11" s="212" t="s">
        <v>368</v>
      </c>
    </row>
    <row r="12" spans="2:14" ht="20.100000000000001" customHeight="1">
      <c r="B12" s="405"/>
      <c r="C12" s="406"/>
      <c r="D12" s="408"/>
      <c r="E12" s="409"/>
      <c r="F12" s="409"/>
      <c r="G12" s="409"/>
      <c r="H12" s="409"/>
      <c r="I12" s="409"/>
      <c r="J12" s="409"/>
      <c r="K12" s="409"/>
      <c r="L12" s="410"/>
      <c r="N12" s="211" t="s">
        <v>371</v>
      </c>
    </row>
    <row r="13" spans="2:14" ht="20.100000000000001" customHeight="1">
      <c r="B13" s="405" t="s">
        <v>394</v>
      </c>
      <c r="C13" s="406"/>
      <c r="D13" s="408" t="s">
        <v>393</v>
      </c>
      <c r="E13" s="409"/>
      <c r="F13" s="409"/>
      <c r="G13" s="409"/>
      <c r="H13" s="409"/>
      <c r="I13" s="409"/>
      <c r="J13" s="409"/>
      <c r="K13" s="409"/>
      <c r="L13" s="410"/>
      <c r="N13" s="211"/>
    </row>
    <row r="14" spans="2:14" ht="20.100000000000001" customHeight="1">
      <c r="B14" s="405"/>
      <c r="C14" s="406"/>
      <c r="D14" s="408"/>
      <c r="E14" s="409"/>
      <c r="F14" s="409"/>
      <c r="G14" s="409"/>
      <c r="H14" s="409"/>
      <c r="I14" s="409"/>
      <c r="J14" s="409"/>
      <c r="K14" s="409"/>
      <c r="L14" s="410"/>
      <c r="N14" s="211"/>
    </row>
    <row r="15" spans="2:14" ht="20.100000000000001" customHeight="1">
      <c r="B15" s="405"/>
      <c r="C15" s="406"/>
      <c r="D15" s="408"/>
      <c r="E15" s="409"/>
      <c r="F15" s="409"/>
      <c r="G15" s="409"/>
      <c r="H15" s="409"/>
      <c r="I15" s="409"/>
      <c r="J15" s="409"/>
      <c r="K15" s="409"/>
      <c r="L15" s="410"/>
      <c r="N15" s="211"/>
    </row>
    <row r="16" spans="2:14" ht="20.100000000000001" customHeight="1">
      <c r="B16" s="405"/>
      <c r="C16" s="406"/>
      <c r="D16" s="408"/>
      <c r="E16" s="409"/>
      <c r="F16" s="409"/>
      <c r="G16" s="409"/>
      <c r="H16" s="409"/>
      <c r="I16" s="409"/>
      <c r="J16" s="409"/>
      <c r="K16" s="409"/>
      <c r="L16" s="410"/>
      <c r="N16" s="211"/>
    </row>
    <row r="17" spans="2:14" ht="20.100000000000001" customHeight="1">
      <c r="B17" s="405"/>
      <c r="C17" s="406"/>
      <c r="D17" s="407"/>
      <c r="E17" s="271"/>
      <c r="F17" s="271"/>
      <c r="G17" s="271"/>
      <c r="H17" s="271"/>
      <c r="I17" s="271"/>
      <c r="J17" s="271"/>
      <c r="K17" s="271"/>
      <c r="L17" s="378"/>
      <c r="N17" s="211"/>
    </row>
    <row r="18" spans="2:14" ht="20.100000000000001" customHeight="1">
      <c r="B18" s="405"/>
      <c r="C18" s="406"/>
      <c r="D18" s="407"/>
      <c r="E18" s="271"/>
      <c r="F18" s="271"/>
      <c r="G18" s="271"/>
      <c r="H18" s="271"/>
      <c r="I18" s="271"/>
      <c r="J18" s="271"/>
      <c r="K18" s="271"/>
      <c r="L18" s="378"/>
      <c r="N18" s="211"/>
    </row>
    <row r="19" spans="2:14" ht="20.100000000000001" customHeight="1">
      <c r="B19" s="405"/>
      <c r="C19" s="406"/>
      <c r="D19" s="407"/>
      <c r="E19" s="271"/>
      <c r="F19" s="271"/>
      <c r="G19" s="271"/>
      <c r="H19" s="271"/>
      <c r="I19" s="271"/>
      <c r="J19" s="271"/>
      <c r="K19" s="271"/>
      <c r="L19" s="378"/>
      <c r="N19" s="211"/>
    </row>
    <row r="20" spans="2:14" ht="20.100000000000001" customHeight="1">
      <c r="B20" s="405"/>
      <c r="C20" s="406"/>
      <c r="D20" s="407"/>
      <c r="E20" s="271"/>
      <c r="F20" s="271"/>
      <c r="G20" s="271"/>
      <c r="H20" s="271"/>
      <c r="I20" s="271"/>
      <c r="J20" s="271"/>
      <c r="K20" s="271"/>
      <c r="L20" s="378"/>
      <c r="N20" s="211"/>
    </row>
    <row r="21" spans="2:14" ht="20.100000000000001" customHeight="1">
      <c r="B21" s="405"/>
      <c r="C21" s="406"/>
      <c r="D21" s="408"/>
      <c r="E21" s="409"/>
      <c r="F21" s="409"/>
      <c r="G21" s="409"/>
      <c r="H21" s="409"/>
      <c r="I21" s="409"/>
      <c r="J21" s="409"/>
      <c r="K21" s="409"/>
      <c r="L21" s="410"/>
      <c r="N21" s="211"/>
    </row>
    <row r="22" spans="2:14" ht="20.100000000000001" customHeight="1" thickBot="1">
      <c r="B22" s="387"/>
      <c r="C22" s="388"/>
      <c r="D22" s="389"/>
      <c r="E22" s="390"/>
      <c r="F22" s="390"/>
      <c r="G22" s="390"/>
      <c r="H22" s="390"/>
      <c r="I22" s="390"/>
      <c r="J22" s="390"/>
      <c r="K22" s="390"/>
      <c r="L22" s="391"/>
      <c r="N22" s="210"/>
    </row>
    <row r="23" spans="2:14" ht="24.95" customHeight="1">
      <c r="B23" s="392" t="s">
        <v>392</v>
      </c>
      <c r="C23" s="393"/>
      <c r="D23" s="393"/>
      <c r="E23" s="393"/>
      <c r="F23" s="393"/>
      <c r="G23" s="393"/>
      <c r="H23" s="393"/>
      <c r="I23" s="394" t="s">
        <v>391</v>
      </c>
      <c r="J23" s="395"/>
      <c r="K23" s="395"/>
      <c r="L23" s="396"/>
    </row>
    <row r="24" spans="2:14" ht="20.100000000000001" customHeight="1">
      <c r="B24" s="204" t="s">
        <v>390</v>
      </c>
      <c r="C24" s="203" t="s">
        <v>389</v>
      </c>
      <c r="D24" s="203" t="s">
        <v>387</v>
      </c>
      <c r="E24" s="202" t="s">
        <v>386</v>
      </c>
      <c r="F24" s="397" t="s">
        <v>388</v>
      </c>
      <c r="G24" s="398"/>
      <c r="H24" s="398"/>
      <c r="I24" s="399" t="s">
        <v>387</v>
      </c>
      <c r="J24" s="400"/>
      <c r="K24" s="201" t="s">
        <v>386</v>
      </c>
      <c r="L24" s="200" t="s">
        <v>385</v>
      </c>
    </row>
    <row r="25" spans="2:14" ht="20.100000000000001" customHeight="1">
      <c r="B25" s="199" t="s">
        <v>384</v>
      </c>
      <c r="C25" s="196" t="s">
        <v>383</v>
      </c>
      <c r="D25" s="198" t="s">
        <v>378</v>
      </c>
      <c r="E25" s="197">
        <v>1</v>
      </c>
      <c r="F25" s="401" t="s">
        <v>382</v>
      </c>
      <c r="G25" s="402"/>
      <c r="H25" s="402"/>
      <c r="I25" s="403" t="s">
        <v>378</v>
      </c>
      <c r="J25" s="404"/>
      <c r="K25" s="196">
        <f t="shared" ref="K25:K38" si="0">IF(I25="","",SUMIF($D$25:$D$39,I25,$E$25:$E$39))</f>
        <v>2</v>
      </c>
      <c r="L25" s="195">
        <f t="shared" ref="L25:L38" si="1">K25</f>
        <v>2</v>
      </c>
    </row>
    <row r="26" spans="2:14" ht="20.100000000000001" customHeight="1">
      <c r="B26" s="194" t="s">
        <v>381</v>
      </c>
      <c r="C26" s="193" t="s">
        <v>379</v>
      </c>
      <c r="D26" s="192" t="s">
        <v>378</v>
      </c>
      <c r="E26" s="191">
        <v>0.5</v>
      </c>
      <c r="F26" s="381"/>
      <c r="G26" s="382"/>
      <c r="H26" s="382"/>
      <c r="I26" s="383" t="s">
        <v>375</v>
      </c>
      <c r="J26" s="384"/>
      <c r="K26" s="193">
        <f t="shared" si="0"/>
        <v>0.5</v>
      </c>
      <c r="L26" s="189">
        <f t="shared" si="1"/>
        <v>0.5</v>
      </c>
    </row>
    <row r="27" spans="2:14" ht="20.100000000000001" customHeight="1">
      <c r="B27" s="194" t="s">
        <v>380</v>
      </c>
      <c r="C27" s="193" t="s">
        <v>379</v>
      </c>
      <c r="D27" s="192" t="s">
        <v>378</v>
      </c>
      <c r="E27" s="191">
        <v>0.5</v>
      </c>
      <c r="F27" s="381"/>
      <c r="G27" s="382"/>
      <c r="H27" s="382"/>
      <c r="I27" s="383" t="s">
        <v>377</v>
      </c>
      <c r="J27" s="384"/>
      <c r="K27" s="193">
        <f t="shared" si="0"/>
        <v>1</v>
      </c>
      <c r="L27" s="189">
        <f t="shared" si="1"/>
        <v>1</v>
      </c>
    </row>
    <row r="28" spans="2:14" ht="20.100000000000001" customHeight="1">
      <c r="B28" s="194" t="s">
        <v>376</v>
      </c>
      <c r="C28" s="193" t="s">
        <v>373</v>
      </c>
      <c r="D28" s="192" t="s">
        <v>375</v>
      </c>
      <c r="E28" s="191">
        <v>0.5</v>
      </c>
      <c r="F28" s="381"/>
      <c r="G28" s="382"/>
      <c r="H28" s="382"/>
      <c r="I28" s="383" t="s">
        <v>368</v>
      </c>
      <c r="J28" s="384"/>
      <c r="K28" s="193">
        <f t="shared" si="0"/>
        <v>1</v>
      </c>
      <c r="L28" s="189">
        <f t="shared" si="1"/>
        <v>1</v>
      </c>
    </row>
    <row r="29" spans="2:14" ht="20.100000000000001" customHeight="1">
      <c r="B29" s="194" t="s">
        <v>374</v>
      </c>
      <c r="C29" s="193" t="s">
        <v>373</v>
      </c>
      <c r="D29" s="192" t="s">
        <v>372</v>
      </c>
      <c r="E29" s="191">
        <v>1</v>
      </c>
      <c r="F29" s="381"/>
      <c r="G29" s="382"/>
      <c r="H29" s="382"/>
      <c r="I29" s="383" t="s">
        <v>371</v>
      </c>
      <c r="J29" s="384"/>
      <c r="K29" s="193">
        <f t="shared" si="0"/>
        <v>0</v>
      </c>
      <c r="L29" s="189">
        <f t="shared" si="1"/>
        <v>0</v>
      </c>
    </row>
    <row r="30" spans="2:14" ht="20.100000000000001" customHeight="1">
      <c r="B30" s="194" t="s">
        <v>370</v>
      </c>
      <c r="C30" s="193" t="s">
        <v>369</v>
      </c>
      <c r="D30" s="192" t="s">
        <v>368</v>
      </c>
      <c r="E30" s="191">
        <v>1</v>
      </c>
      <c r="F30" s="381"/>
      <c r="G30" s="382"/>
      <c r="H30" s="382"/>
      <c r="I30" s="383"/>
      <c r="J30" s="384"/>
      <c r="K30" s="193" t="str">
        <f t="shared" si="0"/>
        <v/>
      </c>
      <c r="L30" s="189" t="str">
        <f t="shared" si="1"/>
        <v/>
      </c>
    </row>
    <row r="31" spans="2:14" ht="20.100000000000001" customHeight="1">
      <c r="B31" s="194"/>
      <c r="C31" s="193"/>
      <c r="D31" s="192"/>
      <c r="E31" s="191"/>
      <c r="F31" s="381"/>
      <c r="G31" s="382"/>
      <c r="H31" s="382"/>
      <c r="I31" s="383"/>
      <c r="J31" s="384"/>
      <c r="K31" s="193" t="str">
        <f t="shared" si="0"/>
        <v/>
      </c>
      <c r="L31" s="189" t="str">
        <f t="shared" si="1"/>
        <v/>
      </c>
    </row>
    <row r="32" spans="2:14" ht="20.100000000000001" customHeight="1">
      <c r="B32" s="194"/>
      <c r="C32" s="193"/>
      <c r="D32" s="192"/>
      <c r="E32" s="191"/>
      <c r="F32" s="381"/>
      <c r="G32" s="382"/>
      <c r="H32" s="382"/>
      <c r="I32" s="383"/>
      <c r="J32" s="384"/>
      <c r="K32" s="193" t="str">
        <f t="shared" si="0"/>
        <v/>
      </c>
      <c r="L32" s="189" t="str">
        <f t="shared" si="1"/>
        <v/>
      </c>
    </row>
    <row r="33" spans="2:12" ht="20.100000000000001" customHeight="1">
      <c r="B33" s="194"/>
      <c r="C33" s="193"/>
      <c r="D33" s="192"/>
      <c r="E33" s="191"/>
      <c r="F33" s="381"/>
      <c r="G33" s="382"/>
      <c r="H33" s="382"/>
      <c r="I33" s="383"/>
      <c r="J33" s="384"/>
      <c r="K33" s="193" t="str">
        <f t="shared" si="0"/>
        <v/>
      </c>
      <c r="L33" s="189" t="str">
        <f t="shared" si="1"/>
        <v/>
      </c>
    </row>
    <row r="34" spans="2:12" ht="20.100000000000001" customHeight="1">
      <c r="B34" s="194"/>
      <c r="C34" s="193"/>
      <c r="D34" s="192"/>
      <c r="E34" s="191"/>
      <c r="F34" s="381"/>
      <c r="G34" s="382"/>
      <c r="H34" s="382"/>
      <c r="I34" s="383"/>
      <c r="J34" s="384"/>
      <c r="K34" s="193" t="str">
        <f t="shared" si="0"/>
        <v/>
      </c>
      <c r="L34" s="189" t="str">
        <f t="shared" si="1"/>
        <v/>
      </c>
    </row>
    <row r="35" spans="2:12" ht="20.100000000000001" customHeight="1">
      <c r="B35" s="194"/>
      <c r="C35" s="193"/>
      <c r="D35" s="192"/>
      <c r="E35" s="191"/>
      <c r="F35" s="381"/>
      <c r="G35" s="382"/>
      <c r="H35" s="382"/>
      <c r="I35" s="383"/>
      <c r="J35" s="384"/>
      <c r="K35" s="193" t="str">
        <f t="shared" si="0"/>
        <v/>
      </c>
      <c r="L35" s="189" t="str">
        <f t="shared" si="1"/>
        <v/>
      </c>
    </row>
    <row r="36" spans="2:12" ht="20.100000000000001" customHeight="1">
      <c r="B36" s="194"/>
      <c r="C36" s="193"/>
      <c r="D36" s="192"/>
      <c r="E36" s="191"/>
      <c r="F36" s="381"/>
      <c r="G36" s="382"/>
      <c r="H36" s="382"/>
      <c r="I36" s="383"/>
      <c r="J36" s="384"/>
      <c r="K36" s="193" t="str">
        <f t="shared" si="0"/>
        <v/>
      </c>
      <c r="L36" s="189" t="str">
        <f t="shared" si="1"/>
        <v/>
      </c>
    </row>
    <row r="37" spans="2:12" ht="20.100000000000001" customHeight="1">
      <c r="B37" s="194"/>
      <c r="C37" s="193"/>
      <c r="D37" s="192"/>
      <c r="E37" s="191"/>
      <c r="F37" s="381"/>
      <c r="G37" s="382"/>
      <c r="H37" s="382"/>
      <c r="I37" s="383"/>
      <c r="J37" s="384"/>
      <c r="K37" s="193" t="str">
        <f t="shared" si="0"/>
        <v/>
      </c>
      <c r="L37" s="189" t="str">
        <f t="shared" si="1"/>
        <v/>
      </c>
    </row>
    <row r="38" spans="2:12" ht="20.100000000000001" customHeight="1">
      <c r="B38" s="194"/>
      <c r="C38" s="193"/>
      <c r="D38" s="192"/>
      <c r="E38" s="191"/>
      <c r="F38" s="381"/>
      <c r="G38" s="382"/>
      <c r="H38" s="382"/>
      <c r="I38" s="385"/>
      <c r="J38" s="386"/>
      <c r="K38" s="190" t="str">
        <f t="shared" si="0"/>
        <v/>
      </c>
      <c r="L38" s="189" t="str">
        <f t="shared" si="1"/>
        <v/>
      </c>
    </row>
    <row r="39" spans="2:12" ht="20.100000000000001" customHeight="1" thickBot="1">
      <c r="B39" s="188"/>
      <c r="C39" s="187"/>
      <c r="D39" s="186"/>
      <c r="E39" s="185"/>
      <c r="F39" s="372"/>
      <c r="G39" s="373"/>
      <c r="H39" s="373"/>
      <c r="I39" s="374" t="s">
        <v>367</v>
      </c>
      <c r="J39" s="375"/>
      <c r="K39" s="184">
        <f>SUM(K25:K38)</f>
        <v>4.5</v>
      </c>
      <c r="L39" s="183">
        <f>SUM(L25:L38)</f>
        <v>4.5</v>
      </c>
    </row>
    <row r="40" spans="2:12" ht="18" customHeight="1">
      <c r="B40" s="182" t="s">
        <v>366</v>
      </c>
      <c r="C40" s="376"/>
      <c r="D40" s="376"/>
      <c r="E40" s="376"/>
      <c r="F40" s="376"/>
      <c r="G40" s="376"/>
      <c r="H40" s="376"/>
      <c r="I40" s="376"/>
      <c r="J40" s="376"/>
      <c r="K40" s="376"/>
      <c r="L40" s="377"/>
    </row>
    <row r="41" spans="2:12" ht="18" customHeight="1">
      <c r="B41" s="182"/>
      <c r="C41" s="271"/>
      <c r="D41" s="271"/>
      <c r="E41" s="271"/>
      <c r="F41" s="271"/>
      <c r="G41" s="271"/>
      <c r="H41" s="271"/>
      <c r="I41" s="271"/>
      <c r="J41" s="271"/>
      <c r="K41" s="271"/>
      <c r="L41" s="378"/>
    </row>
    <row r="42" spans="2:12" ht="18" customHeight="1" thickBot="1">
      <c r="B42" s="181"/>
      <c r="C42" s="379"/>
      <c r="D42" s="379"/>
      <c r="E42" s="379"/>
      <c r="F42" s="379"/>
      <c r="G42" s="379"/>
      <c r="H42" s="379"/>
      <c r="I42" s="379"/>
      <c r="J42" s="379"/>
      <c r="K42" s="379"/>
      <c r="L42" s="380"/>
    </row>
    <row r="43" spans="2:12">
      <c r="B43" s="20" t="s">
        <v>411</v>
      </c>
    </row>
    <row r="44" spans="2:12" ht="35.1" customHeight="1" thickBot="1">
      <c r="B44" s="421" t="s">
        <v>410</v>
      </c>
      <c r="C44" s="421"/>
      <c r="D44" s="421"/>
      <c r="E44" s="421"/>
      <c r="F44" s="421"/>
      <c r="G44" s="421"/>
      <c r="H44" s="421"/>
      <c r="I44" s="421"/>
      <c r="J44" s="421"/>
      <c r="K44" s="421"/>
      <c r="L44" s="421"/>
    </row>
    <row r="45" spans="2:12" ht="30" customHeight="1">
      <c r="B45" s="209" t="s">
        <v>409</v>
      </c>
      <c r="C45" s="422" t="str">
        <f>工事概要!$C$5</f>
        <v>水島下水処理場○○○○電気設備工事</v>
      </c>
      <c r="D45" s="423"/>
      <c r="E45" s="423"/>
      <c r="F45" s="423"/>
      <c r="G45" s="423"/>
      <c r="H45" s="423"/>
      <c r="I45" s="424"/>
      <c r="J45" s="208" t="s">
        <v>408</v>
      </c>
      <c r="K45" s="425">
        <v>2</v>
      </c>
      <c r="L45" s="426"/>
    </row>
    <row r="46" spans="2:12" ht="30" customHeight="1">
      <c r="B46" s="207" t="s">
        <v>407</v>
      </c>
      <c r="C46" s="290" t="str">
        <f>工事概要!$C$11</f>
        <v>○○電機株式会社</v>
      </c>
      <c r="D46" s="291"/>
      <c r="E46" s="291"/>
      <c r="F46" s="292"/>
      <c r="G46" s="278" t="s">
        <v>102</v>
      </c>
      <c r="H46" s="427"/>
      <c r="I46" s="279"/>
      <c r="J46" s="278" t="str">
        <f>工事概要!$C$13</f>
        <v>現 場 一 郎</v>
      </c>
      <c r="K46" s="427"/>
      <c r="L46" s="428"/>
    </row>
    <row r="47" spans="2:12" ht="30" customHeight="1" thickBot="1">
      <c r="B47" s="206" t="s">
        <v>406</v>
      </c>
      <c r="C47" s="429">
        <v>44917</v>
      </c>
      <c r="D47" s="430"/>
      <c r="E47" s="430"/>
      <c r="F47" s="205" t="s">
        <v>405</v>
      </c>
      <c r="G47" s="205" t="s">
        <v>404</v>
      </c>
      <c r="H47" s="431" t="s">
        <v>403</v>
      </c>
      <c r="I47" s="432"/>
      <c r="J47" s="180" t="s">
        <v>402</v>
      </c>
      <c r="K47" s="433" t="s">
        <v>401</v>
      </c>
      <c r="L47" s="434"/>
    </row>
    <row r="48" spans="2:12" ht="24.95" customHeight="1">
      <c r="B48" s="411" t="s">
        <v>400</v>
      </c>
      <c r="C48" s="412"/>
      <c r="D48" s="413" t="s">
        <v>399</v>
      </c>
      <c r="E48" s="414"/>
      <c r="F48" s="414"/>
      <c r="G48" s="414"/>
      <c r="H48" s="414"/>
      <c r="I48" s="414"/>
      <c r="J48" s="414"/>
      <c r="K48" s="414"/>
      <c r="L48" s="415"/>
    </row>
    <row r="49" spans="2:12" ht="20.100000000000001" customHeight="1">
      <c r="B49" s="416"/>
      <c r="C49" s="417"/>
      <c r="D49" s="418"/>
      <c r="E49" s="419"/>
      <c r="F49" s="419"/>
      <c r="G49" s="419"/>
      <c r="H49" s="419"/>
      <c r="I49" s="419"/>
      <c r="J49" s="419"/>
      <c r="K49" s="419"/>
      <c r="L49" s="420"/>
    </row>
    <row r="50" spans="2:12" ht="20.100000000000001" customHeight="1">
      <c r="B50" s="405" t="s">
        <v>398</v>
      </c>
      <c r="C50" s="406"/>
      <c r="D50" s="408" t="s">
        <v>397</v>
      </c>
      <c r="E50" s="409"/>
      <c r="F50" s="409"/>
      <c r="G50" s="409"/>
      <c r="H50" s="409"/>
      <c r="I50" s="409"/>
      <c r="J50" s="409"/>
      <c r="K50" s="409"/>
      <c r="L50" s="410"/>
    </row>
    <row r="51" spans="2:12" ht="20.100000000000001" customHeight="1">
      <c r="B51" s="405"/>
      <c r="C51" s="406"/>
      <c r="D51" s="408"/>
      <c r="E51" s="409"/>
      <c r="F51" s="409"/>
      <c r="G51" s="409"/>
      <c r="H51" s="409"/>
      <c r="I51" s="409"/>
      <c r="J51" s="409"/>
      <c r="K51" s="409"/>
      <c r="L51" s="410"/>
    </row>
    <row r="52" spans="2:12" ht="20.100000000000001" customHeight="1">
      <c r="B52" s="405" t="s">
        <v>396</v>
      </c>
      <c r="C52" s="406"/>
      <c r="D52" s="408" t="s">
        <v>395</v>
      </c>
      <c r="E52" s="409"/>
      <c r="F52" s="409"/>
      <c r="G52" s="409"/>
      <c r="H52" s="409"/>
      <c r="I52" s="409"/>
      <c r="J52" s="409"/>
      <c r="K52" s="409"/>
      <c r="L52" s="410"/>
    </row>
    <row r="53" spans="2:12" ht="20.100000000000001" customHeight="1">
      <c r="B53" s="405"/>
      <c r="C53" s="406"/>
      <c r="D53" s="408"/>
      <c r="E53" s="409"/>
      <c r="F53" s="409"/>
      <c r="G53" s="409"/>
      <c r="H53" s="409"/>
      <c r="I53" s="409"/>
      <c r="J53" s="409"/>
      <c r="K53" s="409"/>
      <c r="L53" s="410"/>
    </row>
    <row r="54" spans="2:12" ht="20.100000000000001" customHeight="1">
      <c r="B54" s="405" t="s">
        <v>394</v>
      </c>
      <c r="C54" s="406"/>
      <c r="D54" s="408" t="s">
        <v>393</v>
      </c>
      <c r="E54" s="409"/>
      <c r="F54" s="409"/>
      <c r="G54" s="409"/>
      <c r="H54" s="409"/>
      <c r="I54" s="409"/>
      <c r="J54" s="409"/>
      <c r="K54" s="409"/>
      <c r="L54" s="410"/>
    </row>
    <row r="55" spans="2:12" ht="20.100000000000001" customHeight="1">
      <c r="B55" s="405"/>
      <c r="C55" s="406"/>
      <c r="D55" s="408"/>
      <c r="E55" s="409"/>
      <c r="F55" s="409"/>
      <c r="G55" s="409"/>
      <c r="H55" s="409"/>
      <c r="I55" s="409"/>
      <c r="J55" s="409"/>
      <c r="K55" s="409"/>
      <c r="L55" s="410"/>
    </row>
    <row r="56" spans="2:12" ht="20.100000000000001" customHeight="1">
      <c r="B56" s="405"/>
      <c r="C56" s="406"/>
      <c r="D56" s="408"/>
      <c r="E56" s="409"/>
      <c r="F56" s="409"/>
      <c r="G56" s="409"/>
      <c r="H56" s="409"/>
      <c r="I56" s="409"/>
      <c r="J56" s="409"/>
      <c r="K56" s="409"/>
      <c r="L56" s="410"/>
    </row>
    <row r="57" spans="2:12" ht="20.100000000000001" customHeight="1">
      <c r="B57" s="405"/>
      <c r="C57" s="406"/>
      <c r="D57" s="408"/>
      <c r="E57" s="409"/>
      <c r="F57" s="409"/>
      <c r="G57" s="409"/>
      <c r="H57" s="409"/>
      <c r="I57" s="409"/>
      <c r="J57" s="409"/>
      <c r="K57" s="409"/>
      <c r="L57" s="410"/>
    </row>
    <row r="58" spans="2:12" ht="20.100000000000001" customHeight="1">
      <c r="B58" s="405"/>
      <c r="C58" s="406"/>
      <c r="D58" s="407"/>
      <c r="E58" s="271"/>
      <c r="F58" s="271"/>
      <c r="G58" s="271"/>
      <c r="H58" s="271"/>
      <c r="I58" s="271"/>
      <c r="J58" s="271"/>
      <c r="K58" s="271"/>
      <c r="L58" s="378"/>
    </row>
    <row r="59" spans="2:12" ht="20.100000000000001" customHeight="1">
      <c r="B59" s="405"/>
      <c r="C59" s="406"/>
      <c r="D59" s="407"/>
      <c r="E59" s="271"/>
      <c r="F59" s="271"/>
      <c r="G59" s="271"/>
      <c r="H59" s="271"/>
      <c r="I59" s="271"/>
      <c r="J59" s="271"/>
      <c r="K59" s="271"/>
      <c r="L59" s="378"/>
    </row>
    <row r="60" spans="2:12" ht="20.100000000000001" customHeight="1">
      <c r="B60" s="405"/>
      <c r="C60" s="406"/>
      <c r="D60" s="407"/>
      <c r="E60" s="271"/>
      <c r="F60" s="271"/>
      <c r="G60" s="271"/>
      <c r="H60" s="271"/>
      <c r="I60" s="271"/>
      <c r="J60" s="271"/>
      <c r="K60" s="271"/>
      <c r="L60" s="378"/>
    </row>
    <row r="61" spans="2:12" ht="20.100000000000001" customHeight="1">
      <c r="B61" s="405"/>
      <c r="C61" s="406"/>
      <c r="D61" s="407"/>
      <c r="E61" s="271"/>
      <c r="F61" s="271"/>
      <c r="G61" s="271"/>
      <c r="H61" s="271"/>
      <c r="I61" s="271"/>
      <c r="J61" s="271"/>
      <c r="K61" s="271"/>
      <c r="L61" s="378"/>
    </row>
    <row r="62" spans="2:12" ht="20.100000000000001" customHeight="1">
      <c r="B62" s="405"/>
      <c r="C62" s="406"/>
      <c r="D62" s="408"/>
      <c r="E62" s="409"/>
      <c r="F62" s="409"/>
      <c r="G62" s="409"/>
      <c r="H62" s="409"/>
      <c r="I62" s="409"/>
      <c r="J62" s="409"/>
      <c r="K62" s="409"/>
      <c r="L62" s="410"/>
    </row>
    <row r="63" spans="2:12" ht="20.100000000000001" customHeight="1" thickBot="1">
      <c r="B63" s="387"/>
      <c r="C63" s="388"/>
      <c r="D63" s="389"/>
      <c r="E63" s="390"/>
      <c r="F63" s="390"/>
      <c r="G63" s="390"/>
      <c r="H63" s="390"/>
      <c r="I63" s="390"/>
      <c r="J63" s="390"/>
      <c r="K63" s="390"/>
      <c r="L63" s="391"/>
    </row>
    <row r="64" spans="2:12" ht="24.95" customHeight="1">
      <c r="B64" s="392" t="s">
        <v>392</v>
      </c>
      <c r="C64" s="393"/>
      <c r="D64" s="393"/>
      <c r="E64" s="393"/>
      <c r="F64" s="393"/>
      <c r="G64" s="393"/>
      <c r="H64" s="393"/>
      <c r="I64" s="394" t="s">
        <v>391</v>
      </c>
      <c r="J64" s="395"/>
      <c r="K64" s="395"/>
      <c r="L64" s="396"/>
    </row>
    <row r="65" spans="2:12" ht="20.100000000000001" customHeight="1">
      <c r="B65" s="204" t="s">
        <v>390</v>
      </c>
      <c r="C65" s="203" t="s">
        <v>389</v>
      </c>
      <c r="D65" s="203" t="s">
        <v>387</v>
      </c>
      <c r="E65" s="202" t="s">
        <v>386</v>
      </c>
      <c r="F65" s="397" t="s">
        <v>388</v>
      </c>
      <c r="G65" s="398"/>
      <c r="H65" s="398"/>
      <c r="I65" s="399" t="s">
        <v>387</v>
      </c>
      <c r="J65" s="400"/>
      <c r="K65" s="201" t="s">
        <v>386</v>
      </c>
      <c r="L65" s="200" t="s">
        <v>385</v>
      </c>
    </row>
    <row r="66" spans="2:12" ht="20.100000000000001" customHeight="1">
      <c r="B66" s="199" t="s">
        <v>384</v>
      </c>
      <c r="C66" s="196" t="s">
        <v>383</v>
      </c>
      <c r="D66" s="198" t="s">
        <v>378</v>
      </c>
      <c r="E66" s="197">
        <v>1</v>
      </c>
      <c r="F66" s="401" t="s">
        <v>382</v>
      </c>
      <c r="G66" s="402"/>
      <c r="H66" s="402"/>
      <c r="I66" s="403" t="s">
        <v>378</v>
      </c>
      <c r="J66" s="404"/>
      <c r="K66" s="196">
        <f t="shared" ref="K66:K79" si="2">IF(I66="","",SUMIF($D$25:$D$39,I66,$E$25:$E$39))</f>
        <v>2</v>
      </c>
      <c r="L66" s="195">
        <f t="shared" ref="L66:L79" si="3">IF(ISERROR(K66+L25)=TRUE,"",K66+L25)</f>
        <v>4</v>
      </c>
    </row>
    <row r="67" spans="2:12" ht="20.100000000000001" customHeight="1">
      <c r="B67" s="194" t="s">
        <v>381</v>
      </c>
      <c r="C67" s="193" t="s">
        <v>379</v>
      </c>
      <c r="D67" s="192" t="s">
        <v>378</v>
      </c>
      <c r="E67" s="191">
        <v>0.5</v>
      </c>
      <c r="F67" s="381"/>
      <c r="G67" s="382"/>
      <c r="H67" s="382"/>
      <c r="I67" s="383" t="s">
        <v>375</v>
      </c>
      <c r="J67" s="384"/>
      <c r="K67" s="193">
        <f t="shared" si="2"/>
        <v>0.5</v>
      </c>
      <c r="L67" s="189">
        <f t="shared" si="3"/>
        <v>1</v>
      </c>
    </row>
    <row r="68" spans="2:12" ht="20.100000000000001" customHeight="1">
      <c r="B68" s="194" t="s">
        <v>380</v>
      </c>
      <c r="C68" s="193" t="s">
        <v>379</v>
      </c>
      <c r="D68" s="192" t="s">
        <v>378</v>
      </c>
      <c r="E68" s="191">
        <v>0.5</v>
      </c>
      <c r="F68" s="381"/>
      <c r="G68" s="382"/>
      <c r="H68" s="382"/>
      <c r="I68" s="383" t="s">
        <v>377</v>
      </c>
      <c r="J68" s="384"/>
      <c r="K68" s="193">
        <f t="shared" si="2"/>
        <v>1</v>
      </c>
      <c r="L68" s="189">
        <f t="shared" si="3"/>
        <v>2</v>
      </c>
    </row>
    <row r="69" spans="2:12" ht="20.100000000000001" customHeight="1">
      <c r="B69" s="194" t="s">
        <v>376</v>
      </c>
      <c r="C69" s="193" t="s">
        <v>373</v>
      </c>
      <c r="D69" s="192" t="s">
        <v>375</v>
      </c>
      <c r="E69" s="191">
        <v>0.5</v>
      </c>
      <c r="F69" s="381"/>
      <c r="G69" s="382"/>
      <c r="H69" s="382"/>
      <c r="I69" s="383" t="s">
        <v>368</v>
      </c>
      <c r="J69" s="384"/>
      <c r="K69" s="193">
        <f t="shared" si="2"/>
        <v>1</v>
      </c>
      <c r="L69" s="189">
        <f t="shared" si="3"/>
        <v>2</v>
      </c>
    </row>
    <row r="70" spans="2:12" ht="20.100000000000001" customHeight="1">
      <c r="B70" s="194" t="s">
        <v>374</v>
      </c>
      <c r="C70" s="193" t="s">
        <v>373</v>
      </c>
      <c r="D70" s="192" t="s">
        <v>372</v>
      </c>
      <c r="E70" s="191">
        <v>1</v>
      </c>
      <c r="F70" s="381"/>
      <c r="G70" s="382"/>
      <c r="H70" s="382"/>
      <c r="I70" s="383" t="s">
        <v>371</v>
      </c>
      <c r="J70" s="384"/>
      <c r="K70" s="193">
        <f t="shared" si="2"/>
        <v>0</v>
      </c>
      <c r="L70" s="189">
        <f t="shared" si="3"/>
        <v>0</v>
      </c>
    </row>
    <row r="71" spans="2:12" ht="20.100000000000001" customHeight="1">
      <c r="B71" s="194" t="s">
        <v>370</v>
      </c>
      <c r="C71" s="193" t="s">
        <v>369</v>
      </c>
      <c r="D71" s="192" t="s">
        <v>368</v>
      </c>
      <c r="E71" s="191">
        <v>1</v>
      </c>
      <c r="F71" s="381"/>
      <c r="G71" s="382"/>
      <c r="H71" s="382"/>
      <c r="I71" s="383"/>
      <c r="J71" s="384"/>
      <c r="K71" s="193" t="str">
        <f t="shared" si="2"/>
        <v/>
      </c>
      <c r="L71" s="189" t="str">
        <f t="shared" si="3"/>
        <v/>
      </c>
    </row>
    <row r="72" spans="2:12" ht="20.100000000000001" customHeight="1">
      <c r="B72" s="194"/>
      <c r="C72" s="193"/>
      <c r="D72" s="192"/>
      <c r="E72" s="191"/>
      <c r="F72" s="381"/>
      <c r="G72" s="382"/>
      <c r="H72" s="382"/>
      <c r="I72" s="383"/>
      <c r="J72" s="384"/>
      <c r="K72" s="193" t="str">
        <f t="shared" si="2"/>
        <v/>
      </c>
      <c r="L72" s="189" t="str">
        <f t="shared" si="3"/>
        <v/>
      </c>
    </row>
    <row r="73" spans="2:12" ht="20.100000000000001" customHeight="1">
      <c r="B73" s="194"/>
      <c r="C73" s="193"/>
      <c r="D73" s="192"/>
      <c r="E73" s="191"/>
      <c r="F73" s="381"/>
      <c r="G73" s="382"/>
      <c r="H73" s="382"/>
      <c r="I73" s="383"/>
      <c r="J73" s="384"/>
      <c r="K73" s="193" t="str">
        <f t="shared" si="2"/>
        <v/>
      </c>
      <c r="L73" s="189" t="str">
        <f t="shared" si="3"/>
        <v/>
      </c>
    </row>
    <row r="74" spans="2:12" ht="20.100000000000001" customHeight="1">
      <c r="B74" s="194"/>
      <c r="C74" s="193"/>
      <c r="D74" s="192"/>
      <c r="E74" s="191"/>
      <c r="F74" s="381"/>
      <c r="G74" s="382"/>
      <c r="H74" s="382"/>
      <c r="I74" s="383"/>
      <c r="J74" s="384"/>
      <c r="K74" s="193" t="str">
        <f t="shared" si="2"/>
        <v/>
      </c>
      <c r="L74" s="189" t="str">
        <f t="shared" si="3"/>
        <v/>
      </c>
    </row>
    <row r="75" spans="2:12" ht="20.100000000000001" customHeight="1">
      <c r="B75" s="194"/>
      <c r="C75" s="193"/>
      <c r="D75" s="192"/>
      <c r="E75" s="191"/>
      <c r="F75" s="381"/>
      <c r="G75" s="382"/>
      <c r="H75" s="382"/>
      <c r="I75" s="383"/>
      <c r="J75" s="384"/>
      <c r="K75" s="193" t="str">
        <f t="shared" si="2"/>
        <v/>
      </c>
      <c r="L75" s="189" t="str">
        <f t="shared" si="3"/>
        <v/>
      </c>
    </row>
    <row r="76" spans="2:12" ht="20.100000000000001" customHeight="1">
      <c r="B76" s="194"/>
      <c r="C76" s="193"/>
      <c r="D76" s="192"/>
      <c r="E76" s="191"/>
      <c r="F76" s="381"/>
      <c r="G76" s="382"/>
      <c r="H76" s="382"/>
      <c r="I76" s="383"/>
      <c r="J76" s="384"/>
      <c r="K76" s="193" t="str">
        <f t="shared" si="2"/>
        <v/>
      </c>
      <c r="L76" s="189" t="str">
        <f t="shared" si="3"/>
        <v/>
      </c>
    </row>
    <row r="77" spans="2:12" ht="20.100000000000001" customHeight="1">
      <c r="B77" s="194"/>
      <c r="C77" s="193"/>
      <c r="D77" s="192"/>
      <c r="E77" s="191"/>
      <c r="F77" s="381"/>
      <c r="G77" s="382"/>
      <c r="H77" s="382"/>
      <c r="I77" s="383"/>
      <c r="J77" s="384"/>
      <c r="K77" s="193" t="str">
        <f t="shared" si="2"/>
        <v/>
      </c>
      <c r="L77" s="189" t="str">
        <f t="shared" si="3"/>
        <v/>
      </c>
    </row>
    <row r="78" spans="2:12" ht="20.100000000000001" customHeight="1">
      <c r="B78" s="194"/>
      <c r="C78" s="193"/>
      <c r="D78" s="192"/>
      <c r="E78" s="191"/>
      <c r="F78" s="381"/>
      <c r="G78" s="382"/>
      <c r="H78" s="382"/>
      <c r="I78" s="383"/>
      <c r="J78" s="384"/>
      <c r="K78" s="193" t="str">
        <f t="shared" si="2"/>
        <v/>
      </c>
      <c r="L78" s="189" t="str">
        <f t="shared" si="3"/>
        <v/>
      </c>
    </row>
    <row r="79" spans="2:12" ht="20.100000000000001" customHeight="1">
      <c r="B79" s="194"/>
      <c r="C79" s="193"/>
      <c r="D79" s="192"/>
      <c r="E79" s="191"/>
      <c r="F79" s="381"/>
      <c r="G79" s="382"/>
      <c r="H79" s="382"/>
      <c r="I79" s="385"/>
      <c r="J79" s="386"/>
      <c r="K79" s="190" t="str">
        <f t="shared" si="2"/>
        <v/>
      </c>
      <c r="L79" s="189" t="str">
        <f t="shared" si="3"/>
        <v/>
      </c>
    </row>
    <row r="80" spans="2:12" ht="20.100000000000001" customHeight="1" thickBot="1">
      <c r="B80" s="188"/>
      <c r="C80" s="187"/>
      <c r="D80" s="186"/>
      <c r="E80" s="185"/>
      <c r="F80" s="372"/>
      <c r="G80" s="373"/>
      <c r="H80" s="373"/>
      <c r="I80" s="374" t="s">
        <v>367</v>
      </c>
      <c r="J80" s="375"/>
      <c r="K80" s="184">
        <f>SUM(K66:K79)</f>
        <v>4.5</v>
      </c>
      <c r="L80" s="183">
        <f>SUM(L66:L79)</f>
        <v>9</v>
      </c>
    </row>
    <row r="81" spans="2:12" ht="18" customHeight="1">
      <c r="B81" s="182" t="s">
        <v>366</v>
      </c>
      <c r="C81" s="376"/>
      <c r="D81" s="376"/>
      <c r="E81" s="376"/>
      <c r="F81" s="376"/>
      <c r="G81" s="376"/>
      <c r="H81" s="376"/>
      <c r="I81" s="376"/>
      <c r="J81" s="376"/>
      <c r="K81" s="376"/>
      <c r="L81" s="377"/>
    </row>
    <row r="82" spans="2:12" ht="18" customHeight="1">
      <c r="B82" s="182"/>
      <c r="C82" s="271"/>
      <c r="D82" s="271"/>
      <c r="E82" s="271"/>
      <c r="F82" s="271"/>
      <c r="G82" s="271"/>
      <c r="H82" s="271"/>
      <c r="I82" s="271"/>
      <c r="J82" s="271"/>
      <c r="K82" s="271"/>
      <c r="L82" s="378"/>
    </row>
    <row r="83" spans="2:12" ht="18" customHeight="1" thickBot="1">
      <c r="B83" s="181"/>
      <c r="C83" s="379"/>
      <c r="D83" s="379"/>
      <c r="E83" s="379"/>
      <c r="F83" s="379"/>
      <c r="G83" s="379"/>
      <c r="H83" s="379"/>
      <c r="I83" s="379"/>
      <c r="J83" s="379"/>
      <c r="K83" s="379"/>
      <c r="L83" s="380"/>
    </row>
    <row r="84" spans="2:12">
      <c r="B84" s="20" t="s">
        <v>411</v>
      </c>
    </row>
    <row r="85" spans="2:12" ht="35.1" customHeight="1" thickBot="1">
      <c r="B85" s="421" t="s">
        <v>410</v>
      </c>
      <c r="C85" s="421"/>
      <c r="D85" s="421"/>
      <c r="E85" s="421"/>
      <c r="F85" s="421"/>
      <c r="G85" s="421"/>
      <c r="H85" s="421"/>
      <c r="I85" s="421"/>
      <c r="J85" s="421"/>
      <c r="K85" s="421"/>
      <c r="L85" s="421"/>
    </row>
    <row r="86" spans="2:12" ht="30" customHeight="1">
      <c r="B86" s="209" t="s">
        <v>409</v>
      </c>
      <c r="C86" s="422" t="str">
        <f>工事概要!$C$5</f>
        <v>水島下水処理場○○○○電気設備工事</v>
      </c>
      <c r="D86" s="423"/>
      <c r="E86" s="423"/>
      <c r="F86" s="423"/>
      <c r="G86" s="423"/>
      <c r="H86" s="423"/>
      <c r="I86" s="424"/>
      <c r="J86" s="208" t="s">
        <v>408</v>
      </c>
      <c r="K86" s="425">
        <v>3</v>
      </c>
      <c r="L86" s="426"/>
    </row>
    <row r="87" spans="2:12" ht="30" customHeight="1">
      <c r="B87" s="207" t="s">
        <v>407</v>
      </c>
      <c r="C87" s="290" t="str">
        <f>工事概要!$C$11</f>
        <v>○○電機株式会社</v>
      </c>
      <c r="D87" s="291"/>
      <c r="E87" s="291"/>
      <c r="F87" s="292"/>
      <c r="G87" s="278" t="s">
        <v>102</v>
      </c>
      <c r="H87" s="427"/>
      <c r="I87" s="279"/>
      <c r="J87" s="278" t="str">
        <f>工事概要!$C$13</f>
        <v>現 場 一 郎</v>
      </c>
      <c r="K87" s="427"/>
      <c r="L87" s="428"/>
    </row>
    <row r="88" spans="2:12" ht="30" customHeight="1" thickBot="1">
      <c r="B88" s="206" t="s">
        <v>406</v>
      </c>
      <c r="C88" s="429">
        <v>44918</v>
      </c>
      <c r="D88" s="430"/>
      <c r="E88" s="430"/>
      <c r="F88" s="205" t="s">
        <v>405</v>
      </c>
      <c r="G88" s="205" t="s">
        <v>404</v>
      </c>
      <c r="H88" s="431" t="s">
        <v>403</v>
      </c>
      <c r="I88" s="432"/>
      <c r="J88" s="180" t="s">
        <v>402</v>
      </c>
      <c r="K88" s="433" t="s">
        <v>401</v>
      </c>
      <c r="L88" s="434"/>
    </row>
    <row r="89" spans="2:12" ht="24.95" customHeight="1">
      <c r="B89" s="411" t="s">
        <v>400</v>
      </c>
      <c r="C89" s="412"/>
      <c r="D89" s="413" t="s">
        <v>399</v>
      </c>
      <c r="E89" s="414"/>
      <c r="F89" s="414"/>
      <c r="G89" s="414"/>
      <c r="H89" s="414"/>
      <c r="I89" s="414"/>
      <c r="J89" s="414"/>
      <c r="K89" s="414"/>
      <c r="L89" s="415"/>
    </row>
    <row r="90" spans="2:12" ht="20.100000000000001" customHeight="1">
      <c r="B90" s="416"/>
      <c r="C90" s="417"/>
      <c r="D90" s="418"/>
      <c r="E90" s="419"/>
      <c r="F90" s="419"/>
      <c r="G90" s="419"/>
      <c r="H90" s="419"/>
      <c r="I90" s="419"/>
      <c r="J90" s="419"/>
      <c r="K90" s="419"/>
      <c r="L90" s="420"/>
    </row>
    <row r="91" spans="2:12" ht="20.100000000000001" customHeight="1">
      <c r="B91" s="405" t="s">
        <v>398</v>
      </c>
      <c r="C91" s="406"/>
      <c r="D91" s="408" t="s">
        <v>397</v>
      </c>
      <c r="E91" s="409"/>
      <c r="F91" s="409"/>
      <c r="G91" s="409"/>
      <c r="H91" s="409"/>
      <c r="I91" s="409"/>
      <c r="J91" s="409"/>
      <c r="K91" s="409"/>
      <c r="L91" s="410"/>
    </row>
    <row r="92" spans="2:12" ht="20.100000000000001" customHeight="1">
      <c r="B92" s="405"/>
      <c r="C92" s="406"/>
      <c r="D92" s="408"/>
      <c r="E92" s="409"/>
      <c r="F92" s="409"/>
      <c r="G92" s="409"/>
      <c r="H92" s="409"/>
      <c r="I92" s="409"/>
      <c r="J92" s="409"/>
      <c r="K92" s="409"/>
      <c r="L92" s="410"/>
    </row>
    <row r="93" spans="2:12" ht="20.100000000000001" customHeight="1">
      <c r="B93" s="405" t="s">
        <v>396</v>
      </c>
      <c r="C93" s="406"/>
      <c r="D93" s="408" t="s">
        <v>395</v>
      </c>
      <c r="E93" s="409"/>
      <c r="F93" s="409"/>
      <c r="G93" s="409"/>
      <c r="H93" s="409"/>
      <c r="I93" s="409"/>
      <c r="J93" s="409"/>
      <c r="K93" s="409"/>
      <c r="L93" s="410"/>
    </row>
    <row r="94" spans="2:12" ht="20.100000000000001" customHeight="1">
      <c r="B94" s="405"/>
      <c r="C94" s="406"/>
      <c r="D94" s="408"/>
      <c r="E94" s="409"/>
      <c r="F94" s="409"/>
      <c r="G94" s="409"/>
      <c r="H94" s="409"/>
      <c r="I94" s="409"/>
      <c r="J94" s="409"/>
      <c r="K94" s="409"/>
      <c r="L94" s="410"/>
    </row>
    <row r="95" spans="2:12" ht="20.100000000000001" customHeight="1">
      <c r="B95" s="405" t="s">
        <v>394</v>
      </c>
      <c r="C95" s="406"/>
      <c r="D95" s="408" t="s">
        <v>393</v>
      </c>
      <c r="E95" s="409"/>
      <c r="F95" s="409"/>
      <c r="G95" s="409"/>
      <c r="H95" s="409"/>
      <c r="I95" s="409"/>
      <c r="J95" s="409"/>
      <c r="K95" s="409"/>
      <c r="L95" s="410"/>
    </row>
    <row r="96" spans="2:12" ht="20.100000000000001" customHeight="1">
      <c r="B96" s="405"/>
      <c r="C96" s="406"/>
      <c r="D96" s="408"/>
      <c r="E96" s="409"/>
      <c r="F96" s="409"/>
      <c r="G96" s="409"/>
      <c r="H96" s="409"/>
      <c r="I96" s="409"/>
      <c r="J96" s="409"/>
      <c r="K96" s="409"/>
      <c r="L96" s="410"/>
    </row>
    <row r="97" spans="2:12" ht="20.100000000000001" customHeight="1">
      <c r="B97" s="405"/>
      <c r="C97" s="406"/>
      <c r="D97" s="408"/>
      <c r="E97" s="409"/>
      <c r="F97" s="409"/>
      <c r="G97" s="409"/>
      <c r="H97" s="409"/>
      <c r="I97" s="409"/>
      <c r="J97" s="409"/>
      <c r="K97" s="409"/>
      <c r="L97" s="410"/>
    </row>
    <row r="98" spans="2:12" ht="20.100000000000001" customHeight="1">
      <c r="B98" s="405"/>
      <c r="C98" s="406"/>
      <c r="D98" s="408"/>
      <c r="E98" s="409"/>
      <c r="F98" s="409"/>
      <c r="G98" s="409"/>
      <c r="H98" s="409"/>
      <c r="I98" s="409"/>
      <c r="J98" s="409"/>
      <c r="K98" s="409"/>
      <c r="L98" s="410"/>
    </row>
    <row r="99" spans="2:12" ht="20.100000000000001" customHeight="1">
      <c r="B99" s="405"/>
      <c r="C99" s="406"/>
      <c r="D99" s="407"/>
      <c r="E99" s="271"/>
      <c r="F99" s="271"/>
      <c r="G99" s="271"/>
      <c r="H99" s="271"/>
      <c r="I99" s="271"/>
      <c r="J99" s="271"/>
      <c r="K99" s="271"/>
      <c r="L99" s="378"/>
    </row>
    <row r="100" spans="2:12" ht="20.100000000000001" customHeight="1">
      <c r="B100" s="405"/>
      <c r="C100" s="406"/>
      <c r="D100" s="407"/>
      <c r="E100" s="271"/>
      <c r="F100" s="271"/>
      <c r="G100" s="271"/>
      <c r="H100" s="271"/>
      <c r="I100" s="271"/>
      <c r="J100" s="271"/>
      <c r="K100" s="271"/>
      <c r="L100" s="378"/>
    </row>
    <row r="101" spans="2:12" ht="20.100000000000001" customHeight="1">
      <c r="B101" s="405"/>
      <c r="C101" s="406"/>
      <c r="D101" s="407"/>
      <c r="E101" s="271"/>
      <c r="F101" s="271"/>
      <c r="G101" s="271"/>
      <c r="H101" s="271"/>
      <c r="I101" s="271"/>
      <c r="J101" s="271"/>
      <c r="K101" s="271"/>
      <c r="L101" s="378"/>
    </row>
    <row r="102" spans="2:12" ht="20.100000000000001" customHeight="1">
      <c r="B102" s="405"/>
      <c r="C102" s="406"/>
      <c r="D102" s="407"/>
      <c r="E102" s="271"/>
      <c r="F102" s="271"/>
      <c r="G102" s="271"/>
      <c r="H102" s="271"/>
      <c r="I102" s="271"/>
      <c r="J102" s="271"/>
      <c r="K102" s="271"/>
      <c r="L102" s="378"/>
    </row>
    <row r="103" spans="2:12" ht="20.100000000000001" customHeight="1">
      <c r="B103" s="405"/>
      <c r="C103" s="406"/>
      <c r="D103" s="408"/>
      <c r="E103" s="409"/>
      <c r="F103" s="409"/>
      <c r="G103" s="409"/>
      <c r="H103" s="409"/>
      <c r="I103" s="409"/>
      <c r="J103" s="409"/>
      <c r="K103" s="409"/>
      <c r="L103" s="410"/>
    </row>
    <row r="104" spans="2:12" ht="20.100000000000001" customHeight="1" thickBot="1">
      <c r="B104" s="387"/>
      <c r="C104" s="388"/>
      <c r="D104" s="389"/>
      <c r="E104" s="390"/>
      <c r="F104" s="390"/>
      <c r="G104" s="390"/>
      <c r="H104" s="390"/>
      <c r="I104" s="390"/>
      <c r="J104" s="390"/>
      <c r="K104" s="390"/>
      <c r="L104" s="391"/>
    </row>
    <row r="105" spans="2:12" ht="24.95" customHeight="1">
      <c r="B105" s="392" t="s">
        <v>392</v>
      </c>
      <c r="C105" s="393"/>
      <c r="D105" s="393"/>
      <c r="E105" s="393"/>
      <c r="F105" s="393"/>
      <c r="G105" s="393"/>
      <c r="H105" s="393"/>
      <c r="I105" s="394" t="s">
        <v>391</v>
      </c>
      <c r="J105" s="395"/>
      <c r="K105" s="395"/>
      <c r="L105" s="396"/>
    </row>
    <row r="106" spans="2:12" ht="20.100000000000001" customHeight="1">
      <c r="B106" s="204" t="s">
        <v>390</v>
      </c>
      <c r="C106" s="203" t="s">
        <v>389</v>
      </c>
      <c r="D106" s="203" t="s">
        <v>387</v>
      </c>
      <c r="E106" s="202" t="s">
        <v>386</v>
      </c>
      <c r="F106" s="397" t="s">
        <v>388</v>
      </c>
      <c r="G106" s="398"/>
      <c r="H106" s="398"/>
      <c r="I106" s="399" t="s">
        <v>387</v>
      </c>
      <c r="J106" s="400"/>
      <c r="K106" s="201" t="s">
        <v>386</v>
      </c>
      <c r="L106" s="200" t="s">
        <v>385</v>
      </c>
    </row>
    <row r="107" spans="2:12" ht="20.100000000000001" customHeight="1">
      <c r="B107" s="199" t="s">
        <v>384</v>
      </c>
      <c r="C107" s="196" t="s">
        <v>383</v>
      </c>
      <c r="D107" s="198" t="s">
        <v>378</v>
      </c>
      <c r="E107" s="197">
        <v>1</v>
      </c>
      <c r="F107" s="401" t="s">
        <v>382</v>
      </c>
      <c r="G107" s="402"/>
      <c r="H107" s="402"/>
      <c r="I107" s="403" t="s">
        <v>378</v>
      </c>
      <c r="J107" s="404"/>
      <c r="K107" s="196">
        <f t="shared" ref="K107:K120" si="4">IF(I107="","",SUMIF($D$25:$D$39,I107,$E$25:$E$39))</f>
        <v>2</v>
      </c>
      <c r="L107" s="195">
        <f t="shared" ref="L107:L120" si="5">IF(ISERROR(K107+L66)=TRUE,"",K107+L66)</f>
        <v>6</v>
      </c>
    </row>
    <row r="108" spans="2:12" ht="20.100000000000001" customHeight="1">
      <c r="B108" s="194" t="s">
        <v>381</v>
      </c>
      <c r="C108" s="193" t="s">
        <v>379</v>
      </c>
      <c r="D108" s="192" t="s">
        <v>378</v>
      </c>
      <c r="E108" s="191">
        <v>0.5</v>
      </c>
      <c r="F108" s="381"/>
      <c r="G108" s="382"/>
      <c r="H108" s="382"/>
      <c r="I108" s="383" t="s">
        <v>375</v>
      </c>
      <c r="J108" s="384"/>
      <c r="K108" s="193">
        <f t="shared" si="4"/>
        <v>0.5</v>
      </c>
      <c r="L108" s="189">
        <f t="shared" si="5"/>
        <v>1.5</v>
      </c>
    </row>
    <row r="109" spans="2:12" ht="20.100000000000001" customHeight="1">
      <c r="B109" s="194" t="s">
        <v>380</v>
      </c>
      <c r="C109" s="193" t="s">
        <v>379</v>
      </c>
      <c r="D109" s="192" t="s">
        <v>378</v>
      </c>
      <c r="E109" s="191">
        <v>0.5</v>
      </c>
      <c r="F109" s="381"/>
      <c r="G109" s="382"/>
      <c r="H109" s="382"/>
      <c r="I109" s="383" t="s">
        <v>377</v>
      </c>
      <c r="J109" s="384"/>
      <c r="K109" s="193">
        <f t="shared" si="4"/>
        <v>1</v>
      </c>
      <c r="L109" s="189">
        <f t="shared" si="5"/>
        <v>3</v>
      </c>
    </row>
    <row r="110" spans="2:12" ht="20.100000000000001" customHeight="1">
      <c r="B110" s="194" t="s">
        <v>376</v>
      </c>
      <c r="C110" s="193" t="s">
        <v>373</v>
      </c>
      <c r="D110" s="192" t="s">
        <v>375</v>
      </c>
      <c r="E110" s="191">
        <v>0.5</v>
      </c>
      <c r="F110" s="381"/>
      <c r="G110" s="382"/>
      <c r="H110" s="382"/>
      <c r="I110" s="383" t="s">
        <v>368</v>
      </c>
      <c r="J110" s="384"/>
      <c r="K110" s="193">
        <f t="shared" si="4"/>
        <v>1</v>
      </c>
      <c r="L110" s="189">
        <f t="shared" si="5"/>
        <v>3</v>
      </c>
    </row>
    <row r="111" spans="2:12" ht="20.100000000000001" customHeight="1">
      <c r="B111" s="194" t="s">
        <v>374</v>
      </c>
      <c r="C111" s="193" t="s">
        <v>373</v>
      </c>
      <c r="D111" s="192" t="s">
        <v>372</v>
      </c>
      <c r="E111" s="191">
        <v>1</v>
      </c>
      <c r="F111" s="381"/>
      <c r="G111" s="382"/>
      <c r="H111" s="382"/>
      <c r="I111" s="383" t="s">
        <v>371</v>
      </c>
      <c r="J111" s="384"/>
      <c r="K111" s="193">
        <f t="shared" si="4"/>
        <v>0</v>
      </c>
      <c r="L111" s="189">
        <f t="shared" si="5"/>
        <v>0</v>
      </c>
    </row>
    <row r="112" spans="2:12" ht="20.100000000000001" customHeight="1">
      <c r="B112" s="194" t="s">
        <v>370</v>
      </c>
      <c r="C112" s="193" t="s">
        <v>369</v>
      </c>
      <c r="D112" s="192" t="s">
        <v>368</v>
      </c>
      <c r="E112" s="191">
        <v>1</v>
      </c>
      <c r="F112" s="381"/>
      <c r="G112" s="382"/>
      <c r="H112" s="382"/>
      <c r="I112" s="383"/>
      <c r="J112" s="384"/>
      <c r="K112" s="193" t="str">
        <f t="shared" si="4"/>
        <v/>
      </c>
      <c r="L112" s="189" t="str">
        <f t="shared" si="5"/>
        <v/>
      </c>
    </row>
    <row r="113" spans="2:12" ht="20.100000000000001" customHeight="1">
      <c r="B113" s="194"/>
      <c r="C113" s="193"/>
      <c r="D113" s="192"/>
      <c r="E113" s="191"/>
      <c r="F113" s="381"/>
      <c r="G113" s="382"/>
      <c r="H113" s="382"/>
      <c r="I113" s="383"/>
      <c r="J113" s="384"/>
      <c r="K113" s="193" t="str">
        <f t="shared" si="4"/>
        <v/>
      </c>
      <c r="L113" s="189" t="str">
        <f t="shared" si="5"/>
        <v/>
      </c>
    </row>
    <row r="114" spans="2:12" ht="20.100000000000001" customHeight="1">
      <c r="B114" s="194"/>
      <c r="C114" s="193"/>
      <c r="D114" s="192"/>
      <c r="E114" s="191"/>
      <c r="F114" s="381"/>
      <c r="G114" s="382"/>
      <c r="H114" s="382"/>
      <c r="I114" s="383"/>
      <c r="J114" s="384"/>
      <c r="K114" s="193" t="str">
        <f t="shared" si="4"/>
        <v/>
      </c>
      <c r="L114" s="189" t="str">
        <f t="shared" si="5"/>
        <v/>
      </c>
    </row>
    <row r="115" spans="2:12" ht="20.100000000000001" customHeight="1">
      <c r="B115" s="194"/>
      <c r="C115" s="193"/>
      <c r="D115" s="192"/>
      <c r="E115" s="191"/>
      <c r="F115" s="381"/>
      <c r="G115" s="382"/>
      <c r="H115" s="382"/>
      <c r="I115" s="383"/>
      <c r="J115" s="384"/>
      <c r="K115" s="193" t="str">
        <f t="shared" si="4"/>
        <v/>
      </c>
      <c r="L115" s="189" t="str">
        <f t="shared" si="5"/>
        <v/>
      </c>
    </row>
    <row r="116" spans="2:12" ht="20.100000000000001" customHeight="1">
      <c r="B116" s="194"/>
      <c r="C116" s="193"/>
      <c r="D116" s="192"/>
      <c r="E116" s="191"/>
      <c r="F116" s="381"/>
      <c r="G116" s="382"/>
      <c r="H116" s="382"/>
      <c r="I116" s="383"/>
      <c r="J116" s="384"/>
      <c r="K116" s="193" t="str">
        <f t="shared" si="4"/>
        <v/>
      </c>
      <c r="L116" s="189" t="str">
        <f t="shared" si="5"/>
        <v/>
      </c>
    </row>
    <row r="117" spans="2:12" ht="20.100000000000001" customHeight="1">
      <c r="B117" s="194"/>
      <c r="C117" s="193"/>
      <c r="D117" s="192"/>
      <c r="E117" s="191"/>
      <c r="F117" s="381"/>
      <c r="G117" s="382"/>
      <c r="H117" s="382"/>
      <c r="I117" s="383"/>
      <c r="J117" s="384"/>
      <c r="K117" s="193" t="str">
        <f t="shared" si="4"/>
        <v/>
      </c>
      <c r="L117" s="189" t="str">
        <f t="shared" si="5"/>
        <v/>
      </c>
    </row>
    <row r="118" spans="2:12" ht="20.100000000000001" customHeight="1">
      <c r="B118" s="194"/>
      <c r="C118" s="193"/>
      <c r="D118" s="192"/>
      <c r="E118" s="191"/>
      <c r="F118" s="381"/>
      <c r="G118" s="382"/>
      <c r="H118" s="382"/>
      <c r="I118" s="383"/>
      <c r="J118" s="384"/>
      <c r="K118" s="193" t="str">
        <f t="shared" si="4"/>
        <v/>
      </c>
      <c r="L118" s="189" t="str">
        <f t="shared" si="5"/>
        <v/>
      </c>
    </row>
    <row r="119" spans="2:12" ht="20.100000000000001" customHeight="1">
      <c r="B119" s="194"/>
      <c r="C119" s="193"/>
      <c r="D119" s="192"/>
      <c r="E119" s="191"/>
      <c r="F119" s="381"/>
      <c r="G119" s="382"/>
      <c r="H119" s="382"/>
      <c r="I119" s="383"/>
      <c r="J119" s="384"/>
      <c r="K119" s="193" t="str">
        <f t="shared" si="4"/>
        <v/>
      </c>
      <c r="L119" s="189" t="str">
        <f t="shared" si="5"/>
        <v/>
      </c>
    </row>
    <row r="120" spans="2:12" ht="20.100000000000001" customHeight="1">
      <c r="B120" s="194"/>
      <c r="C120" s="193"/>
      <c r="D120" s="192"/>
      <c r="E120" s="191"/>
      <c r="F120" s="381"/>
      <c r="G120" s="382"/>
      <c r="H120" s="382"/>
      <c r="I120" s="385"/>
      <c r="J120" s="386"/>
      <c r="K120" s="190" t="str">
        <f t="shared" si="4"/>
        <v/>
      </c>
      <c r="L120" s="189" t="str">
        <f t="shared" si="5"/>
        <v/>
      </c>
    </row>
    <row r="121" spans="2:12" ht="20.100000000000001" customHeight="1" thickBot="1">
      <c r="B121" s="188"/>
      <c r="C121" s="187"/>
      <c r="D121" s="186"/>
      <c r="E121" s="185"/>
      <c r="F121" s="372"/>
      <c r="G121" s="373"/>
      <c r="H121" s="373"/>
      <c r="I121" s="374" t="s">
        <v>367</v>
      </c>
      <c r="J121" s="375"/>
      <c r="K121" s="184">
        <f>SUM(K107:K120)</f>
        <v>4.5</v>
      </c>
      <c r="L121" s="183">
        <f>SUM(L107:L120)</f>
        <v>13.5</v>
      </c>
    </row>
    <row r="122" spans="2:12" ht="18" customHeight="1">
      <c r="B122" s="182" t="s">
        <v>366</v>
      </c>
      <c r="C122" s="376"/>
      <c r="D122" s="376"/>
      <c r="E122" s="376"/>
      <c r="F122" s="376"/>
      <c r="G122" s="376"/>
      <c r="H122" s="376"/>
      <c r="I122" s="376"/>
      <c r="J122" s="376"/>
      <c r="K122" s="376"/>
      <c r="L122" s="377"/>
    </row>
    <row r="123" spans="2:12" ht="18" customHeight="1">
      <c r="B123" s="182"/>
      <c r="C123" s="271"/>
      <c r="D123" s="271"/>
      <c r="E123" s="271"/>
      <c r="F123" s="271"/>
      <c r="G123" s="271"/>
      <c r="H123" s="271"/>
      <c r="I123" s="271"/>
      <c r="J123" s="271"/>
      <c r="K123" s="271"/>
      <c r="L123" s="378"/>
    </row>
    <row r="124" spans="2:12" ht="18" customHeight="1" thickBot="1">
      <c r="B124" s="181"/>
      <c r="C124" s="379"/>
      <c r="D124" s="379"/>
      <c r="E124" s="379"/>
      <c r="F124" s="379"/>
      <c r="G124" s="379"/>
      <c r="H124" s="379"/>
      <c r="I124" s="379"/>
      <c r="J124" s="379"/>
      <c r="K124" s="379"/>
      <c r="L124" s="380"/>
    </row>
  </sheetData>
  <mergeCells count="234">
    <mergeCell ref="F121:H121"/>
    <mergeCell ref="I121:J121"/>
    <mergeCell ref="C122:L122"/>
    <mergeCell ref="C123:L123"/>
    <mergeCell ref="C124:L124"/>
    <mergeCell ref="F118:H118"/>
    <mergeCell ref="I118:J118"/>
    <mergeCell ref="F119:H119"/>
    <mergeCell ref="I119:J119"/>
    <mergeCell ref="F120:H120"/>
    <mergeCell ref="I120:J120"/>
    <mergeCell ref="F115:H115"/>
    <mergeCell ref="I115:J115"/>
    <mergeCell ref="F116:H116"/>
    <mergeCell ref="I116:J116"/>
    <mergeCell ref="F117:H117"/>
    <mergeCell ref="I117:J117"/>
    <mergeCell ref="F112:H112"/>
    <mergeCell ref="I112:J112"/>
    <mergeCell ref="F113:H113"/>
    <mergeCell ref="I113:J113"/>
    <mergeCell ref="F114:H114"/>
    <mergeCell ref="I114:J114"/>
    <mergeCell ref="F109:H109"/>
    <mergeCell ref="I109:J109"/>
    <mergeCell ref="F110:H110"/>
    <mergeCell ref="I110:J110"/>
    <mergeCell ref="F111:H111"/>
    <mergeCell ref="I111:J111"/>
    <mergeCell ref="F106:H106"/>
    <mergeCell ref="I106:J106"/>
    <mergeCell ref="F107:H107"/>
    <mergeCell ref="I107:J107"/>
    <mergeCell ref="F108:H108"/>
    <mergeCell ref="I108:J108"/>
    <mergeCell ref="B103:C103"/>
    <mergeCell ref="D103:L103"/>
    <mergeCell ref="B104:C104"/>
    <mergeCell ref="D104:L104"/>
    <mergeCell ref="B105:H105"/>
    <mergeCell ref="I105:L105"/>
    <mergeCell ref="B100:C100"/>
    <mergeCell ref="D100:L100"/>
    <mergeCell ref="B101:C101"/>
    <mergeCell ref="D101:L101"/>
    <mergeCell ref="B102:C102"/>
    <mergeCell ref="D102:L102"/>
    <mergeCell ref="B97:C97"/>
    <mergeCell ref="D97:L97"/>
    <mergeCell ref="B98:C98"/>
    <mergeCell ref="D98:L98"/>
    <mergeCell ref="B99:C99"/>
    <mergeCell ref="D99:L99"/>
    <mergeCell ref="B94:C94"/>
    <mergeCell ref="D94:L94"/>
    <mergeCell ref="B95:C95"/>
    <mergeCell ref="D95:L95"/>
    <mergeCell ref="B96:C96"/>
    <mergeCell ref="D96:L96"/>
    <mergeCell ref="B91:C91"/>
    <mergeCell ref="D91:L91"/>
    <mergeCell ref="B92:C92"/>
    <mergeCell ref="D92:L92"/>
    <mergeCell ref="B93:C93"/>
    <mergeCell ref="D93:L93"/>
    <mergeCell ref="C88:E88"/>
    <mergeCell ref="H88:I88"/>
    <mergeCell ref="K88:L88"/>
    <mergeCell ref="B89:C89"/>
    <mergeCell ref="D89:L89"/>
    <mergeCell ref="B90:C90"/>
    <mergeCell ref="D90:L90"/>
    <mergeCell ref="B85:L85"/>
    <mergeCell ref="C86:I86"/>
    <mergeCell ref="K86:L86"/>
    <mergeCell ref="C87:F87"/>
    <mergeCell ref="G87:I87"/>
    <mergeCell ref="J87:L87"/>
    <mergeCell ref="B22:C22"/>
    <mergeCell ref="G5:I5"/>
    <mergeCell ref="C5:F5"/>
    <mergeCell ref="C40:L40"/>
    <mergeCell ref="C41:L41"/>
    <mergeCell ref="C42:L42"/>
    <mergeCell ref="B16:C16"/>
    <mergeCell ref="B17:C17"/>
    <mergeCell ref="B18:C18"/>
    <mergeCell ref="B19:C19"/>
    <mergeCell ref="B20:C20"/>
    <mergeCell ref="B21:C21"/>
    <mergeCell ref="D21:L21"/>
    <mergeCell ref="D22:L22"/>
    <mergeCell ref="B8:C8"/>
    <mergeCell ref="B9:C9"/>
    <mergeCell ref="B10:C10"/>
    <mergeCell ref="B11:C11"/>
    <mergeCell ref="B12:C12"/>
    <mergeCell ref="B13:C13"/>
    <mergeCell ref="B14:C14"/>
    <mergeCell ref="B15:C15"/>
    <mergeCell ref="D15:L15"/>
    <mergeCell ref="D16:L16"/>
    <mergeCell ref="D17:L17"/>
    <mergeCell ref="D18:L18"/>
    <mergeCell ref="D19:L19"/>
    <mergeCell ref="D20:L20"/>
    <mergeCell ref="D9:L9"/>
    <mergeCell ref="D10:L10"/>
    <mergeCell ref="D11:L11"/>
    <mergeCell ref="D12:L12"/>
    <mergeCell ref="D13:L13"/>
    <mergeCell ref="D14:L14"/>
    <mergeCell ref="F28:H28"/>
    <mergeCell ref="F29:H29"/>
    <mergeCell ref="F30:H30"/>
    <mergeCell ref="I28:J28"/>
    <mergeCell ref="I29:J29"/>
    <mergeCell ref="I30:J30"/>
    <mergeCell ref="B3:L3"/>
    <mergeCell ref="J5:L5"/>
    <mergeCell ref="B7:C7"/>
    <mergeCell ref="H6:I6"/>
    <mergeCell ref="D8:L8"/>
    <mergeCell ref="I23:L23"/>
    <mergeCell ref="B23:H23"/>
    <mergeCell ref="K6:L6"/>
    <mergeCell ref="D7:L7"/>
    <mergeCell ref="C6:E6"/>
    <mergeCell ref="I24:J24"/>
    <mergeCell ref="I25:J25"/>
    <mergeCell ref="I26:J26"/>
    <mergeCell ref="I27:J27"/>
    <mergeCell ref="K4:L4"/>
    <mergeCell ref="C4:I4"/>
    <mergeCell ref="F24:H24"/>
    <mergeCell ref="F25:H25"/>
    <mergeCell ref="F26:H26"/>
    <mergeCell ref="F27:H27"/>
    <mergeCell ref="I31:J31"/>
    <mergeCell ref="I32:J32"/>
    <mergeCell ref="I33:J33"/>
    <mergeCell ref="I34:J34"/>
    <mergeCell ref="I35:J35"/>
    <mergeCell ref="I36:J36"/>
    <mergeCell ref="I37:J37"/>
    <mergeCell ref="I38:J38"/>
    <mergeCell ref="I39:J39"/>
    <mergeCell ref="F31:H31"/>
    <mergeCell ref="F38:H38"/>
    <mergeCell ref="F39:H39"/>
    <mergeCell ref="F32:H32"/>
    <mergeCell ref="F33:H33"/>
    <mergeCell ref="F34:H34"/>
    <mergeCell ref="F35:H35"/>
    <mergeCell ref="F36:H36"/>
    <mergeCell ref="F37:H37"/>
    <mergeCell ref="B44:L44"/>
    <mergeCell ref="C45:I45"/>
    <mergeCell ref="K45:L45"/>
    <mergeCell ref="C46:F46"/>
    <mergeCell ref="G46:I46"/>
    <mergeCell ref="J46:L46"/>
    <mergeCell ref="C47:E47"/>
    <mergeCell ref="H47:I47"/>
    <mergeCell ref="K47:L47"/>
    <mergeCell ref="B48:C48"/>
    <mergeCell ref="D48:L48"/>
    <mergeCell ref="B49:C49"/>
    <mergeCell ref="D49:L49"/>
    <mergeCell ref="B50:C50"/>
    <mergeCell ref="D50:L50"/>
    <mergeCell ref="B51:C51"/>
    <mergeCell ref="D51:L51"/>
    <mergeCell ref="B52:C52"/>
    <mergeCell ref="D52:L52"/>
    <mergeCell ref="B53:C53"/>
    <mergeCell ref="D53:L53"/>
    <mergeCell ref="B54:C54"/>
    <mergeCell ref="D54:L54"/>
    <mergeCell ref="B55:C55"/>
    <mergeCell ref="D55:L55"/>
    <mergeCell ref="B56:C56"/>
    <mergeCell ref="D56:L56"/>
    <mergeCell ref="B57:C57"/>
    <mergeCell ref="D57:L57"/>
    <mergeCell ref="B58:C58"/>
    <mergeCell ref="D58:L58"/>
    <mergeCell ref="B59:C59"/>
    <mergeCell ref="D59:L59"/>
    <mergeCell ref="B60:C60"/>
    <mergeCell ref="D60:L60"/>
    <mergeCell ref="B61:C61"/>
    <mergeCell ref="D61:L61"/>
    <mergeCell ref="B62:C62"/>
    <mergeCell ref="D62:L62"/>
    <mergeCell ref="B63:C63"/>
    <mergeCell ref="D63:L63"/>
    <mergeCell ref="B64:H64"/>
    <mergeCell ref="I64:L64"/>
    <mergeCell ref="F65:H65"/>
    <mergeCell ref="I65:J65"/>
    <mergeCell ref="F66:H66"/>
    <mergeCell ref="I66:J66"/>
    <mergeCell ref="F67:H67"/>
    <mergeCell ref="I67:J67"/>
    <mergeCell ref="F68:H68"/>
    <mergeCell ref="I68:J68"/>
    <mergeCell ref="F69:H69"/>
    <mergeCell ref="I69:J69"/>
    <mergeCell ref="F70:H70"/>
    <mergeCell ref="I70:J70"/>
    <mergeCell ref="F71:H71"/>
    <mergeCell ref="I71:J71"/>
    <mergeCell ref="F72:H72"/>
    <mergeCell ref="I72:J72"/>
    <mergeCell ref="F73:H73"/>
    <mergeCell ref="I73:J73"/>
    <mergeCell ref="I79:J79"/>
    <mergeCell ref="F74:H74"/>
    <mergeCell ref="I74:J74"/>
    <mergeCell ref="F75:H75"/>
    <mergeCell ref="I75:J75"/>
    <mergeCell ref="F76:H76"/>
    <mergeCell ref="I76:J76"/>
    <mergeCell ref="F80:H80"/>
    <mergeCell ref="I80:J80"/>
    <mergeCell ref="C81:L81"/>
    <mergeCell ref="C82:L82"/>
    <mergeCell ref="C83:L83"/>
    <mergeCell ref="F77:H77"/>
    <mergeCell ref="I77:J77"/>
    <mergeCell ref="F78:H78"/>
    <mergeCell ref="I78:J78"/>
    <mergeCell ref="F79:H79"/>
  </mergeCells>
  <phoneticPr fontId="3"/>
  <dataValidations count="1">
    <dataValidation type="list" allowBlank="1" showInputMessage="1" showErrorMessage="1" sqref="D25:D39 IZ25:IZ39 SV25:SV39 ACR25:ACR39 AMN25:AMN39 AWJ25:AWJ39 BGF25:BGF39 BQB25:BQB39 BZX25:BZX39 CJT25:CJT39 CTP25:CTP39 DDL25:DDL39 DNH25:DNH39 DXD25:DXD39 EGZ25:EGZ39 EQV25:EQV39 FAR25:FAR39 FKN25:FKN39 FUJ25:FUJ39 GEF25:GEF39 GOB25:GOB39 GXX25:GXX39 HHT25:HHT39 HRP25:HRP39 IBL25:IBL39 ILH25:ILH39 IVD25:IVD39 JEZ25:JEZ39 JOV25:JOV39 JYR25:JYR39 KIN25:KIN39 KSJ25:KSJ39 LCF25:LCF39 LMB25:LMB39 LVX25:LVX39 MFT25:MFT39 MPP25:MPP39 MZL25:MZL39 NJH25:NJH39 NTD25:NTD39 OCZ25:OCZ39 OMV25:OMV39 OWR25:OWR39 PGN25:PGN39 PQJ25:PQJ39 QAF25:QAF39 QKB25:QKB39 QTX25:QTX39 RDT25:RDT39 RNP25:RNP39 RXL25:RXL39 SHH25:SHH39 SRD25:SRD39 TAZ25:TAZ39 TKV25:TKV39 TUR25:TUR39 UEN25:UEN39 UOJ25:UOJ39 UYF25:UYF39 VIB25:VIB39 VRX25:VRX39 WBT25:WBT39 WLP25:WLP39 WVL25:WVL39 D65561:D65575 IZ65561:IZ65575 SV65561:SV65575 ACR65561:ACR65575 AMN65561:AMN65575 AWJ65561:AWJ65575 BGF65561:BGF65575 BQB65561:BQB65575 BZX65561:BZX65575 CJT65561:CJT65575 CTP65561:CTP65575 DDL65561:DDL65575 DNH65561:DNH65575 DXD65561:DXD65575 EGZ65561:EGZ65575 EQV65561:EQV65575 FAR65561:FAR65575 FKN65561:FKN65575 FUJ65561:FUJ65575 GEF65561:GEF65575 GOB65561:GOB65575 GXX65561:GXX65575 HHT65561:HHT65575 HRP65561:HRP65575 IBL65561:IBL65575 ILH65561:ILH65575 IVD65561:IVD65575 JEZ65561:JEZ65575 JOV65561:JOV65575 JYR65561:JYR65575 KIN65561:KIN65575 KSJ65561:KSJ65575 LCF65561:LCF65575 LMB65561:LMB65575 LVX65561:LVX65575 MFT65561:MFT65575 MPP65561:MPP65575 MZL65561:MZL65575 NJH65561:NJH65575 NTD65561:NTD65575 OCZ65561:OCZ65575 OMV65561:OMV65575 OWR65561:OWR65575 PGN65561:PGN65575 PQJ65561:PQJ65575 QAF65561:QAF65575 QKB65561:QKB65575 QTX65561:QTX65575 RDT65561:RDT65575 RNP65561:RNP65575 RXL65561:RXL65575 SHH65561:SHH65575 SRD65561:SRD65575 TAZ65561:TAZ65575 TKV65561:TKV65575 TUR65561:TUR65575 UEN65561:UEN65575 UOJ65561:UOJ65575 UYF65561:UYF65575 VIB65561:VIB65575 VRX65561:VRX65575 WBT65561:WBT65575 WLP65561:WLP65575 WVL65561:WVL65575 D131097:D131111 IZ131097:IZ131111 SV131097:SV131111 ACR131097:ACR131111 AMN131097:AMN131111 AWJ131097:AWJ131111 BGF131097:BGF131111 BQB131097:BQB131111 BZX131097:BZX131111 CJT131097:CJT131111 CTP131097:CTP131111 DDL131097:DDL131111 DNH131097:DNH131111 DXD131097:DXD131111 EGZ131097:EGZ131111 EQV131097:EQV131111 FAR131097:FAR131111 FKN131097:FKN131111 FUJ131097:FUJ131111 GEF131097:GEF131111 GOB131097:GOB131111 GXX131097:GXX131111 HHT131097:HHT131111 HRP131097:HRP131111 IBL131097:IBL131111 ILH131097:ILH131111 IVD131097:IVD131111 JEZ131097:JEZ131111 JOV131097:JOV131111 JYR131097:JYR131111 KIN131097:KIN131111 KSJ131097:KSJ131111 LCF131097:LCF131111 LMB131097:LMB131111 LVX131097:LVX131111 MFT131097:MFT131111 MPP131097:MPP131111 MZL131097:MZL131111 NJH131097:NJH131111 NTD131097:NTD131111 OCZ131097:OCZ131111 OMV131097:OMV131111 OWR131097:OWR131111 PGN131097:PGN131111 PQJ131097:PQJ131111 QAF131097:QAF131111 QKB131097:QKB131111 QTX131097:QTX131111 RDT131097:RDT131111 RNP131097:RNP131111 RXL131097:RXL131111 SHH131097:SHH131111 SRD131097:SRD131111 TAZ131097:TAZ131111 TKV131097:TKV131111 TUR131097:TUR131111 UEN131097:UEN131111 UOJ131097:UOJ131111 UYF131097:UYF131111 VIB131097:VIB131111 VRX131097:VRX131111 WBT131097:WBT131111 WLP131097:WLP131111 WVL131097:WVL131111 D196633:D196647 IZ196633:IZ196647 SV196633:SV196647 ACR196633:ACR196647 AMN196633:AMN196647 AWJ196633:AWJ196647 BGF196633:BGF196647 BQB196633:BQB196647 BZX196633:BZX196647 CJT196633:CJT196647 CTP196633:CTP196647 DDL196633:DDL196647 DNH196633:DNH196647 DXD196633:DXD196647 EGZ196633:EGZ196647 EQV196633:EQV196647 FAR196633:FAR196647 FKN196633:FKN196647 FUJ196633:FUJ196647 GEF196633:GEF196647 GOB196633:GOB196647 GXX196633:GXX196647 HHT196633:HHT196647 HRP196633:HRP196647 IBL196633:IBL196647 ILH196633:ILH196647 IVD196633:IVD196647 JEZ196633:JEZ196647 JOV196633:JOV196647 JYR196633:JYR196647 KIN196633:KIN196647 KSJ196633:KSJ196647 LCF196633:LCF196647 LMB196633:LMB196647 LVX196633:LVX196647 MFT196633:MFT196647 MPP196633:MPP196647 MZL196633:MZL196647 NJH196633:NJH196647 NTD196633:NTD196647 OCZ196633:OCZ196647 OMV196633:OMV196647 OWR196633:OWR196647 PGN196633:PGN196647 PQJ196633:PQJ196647 QAF196633:QAF196647 QKB196633:QKB196647 QTX196633:QTX196647 RDT196633:RDT196647 RNP196633:RNP196647 RXL196633:RXL196647 SHH196633:SHH196647 SRD196633:SRD196647 TAZ196633:TAZ196647 TKV196633:TKV196647 TUR196633:TUR196647 UEN196633:UEN196647 UOJ196633:UOJ196647 UYF196633:UYF196647 VIB196633:VIB196647 VRX196633:VRX196647 WBT196633:WBT196647 WLP196633:WLP196647 WVL196633:WVL196647 D262169:D262183 IZ262169:IZ262183 SV262169:SV262183 ACR262169:ACR262183 AMN262169:AMN262183 AWJ262169:AWJ262183 BGF262169:BGF262183 BQB262169:BQB262183 BZX262169:BZX262183 CJT262169:CJT262183 CTP262169:CTP262183 DDL262169:DDL262183 DNH262169:DNH262183 DXD262169:DXD262183 EGZ262169:EGZ262183 EQV262169:EQV262183 FAR262169:FAR262183 FKN262169:FKN262183 FUJ262169:FUJ262183 GEF262169:GEF262183 GOB262169:GOB262183 GXX262169:GXX262183 HHT262169:HHT262183 HRP262169:HRP262183 IBL262169:IBL262183 ILH262169:ILH262183 IVD262169:IVD262183 JEZ262169:JEZ262183 JOV262169:JOV262183 JYR262169:JYR262183 KIN262169:KIN262183 KSJ262169:KSJ262183 LCF262169:LCF262183 LMB262169:LMB262183 LVX262169:LVX262183 MFT262169:MFT262183 MPP262169:MPP262183 MZL262169:MZL262183 NJH262169:NJH262183 NTD262169:NTD262183 OCZ262169:OCZ262183 OMV262169:OMV262183 OWR262169:OWR262183 PGN262169:PGN262183 PQJ262169:PQJ262183 QAF262169:QAF262183 QKB262169:QKB262183 QTX262169:QTX262183 RDT262169:RDT262183 RNP262169:RNP262183 RXL262169:RXL262183 SHH262169:SHH262183 SRD262169:SRD262183 TAZ262169:TAZ262183 TKV262169:TKV262183 TUR262169:TUR262183 UEN262169:UEN262183 UOJ262169:UOJ262183 UYF262169:UYF262183 VIB262169:VIB262183 VRX262169:VRX262183 WBT262169:WBT262183 WLP262169:WLP262183 WVL262169:WVL262183 D327705:D327719 IZ327705:IZ327719 SV327705:SV327719 ACR327705:ACR327719 AMN327705:AMN327719 AWJ327705:AWJ327719 BGF327705:BGF327719 BQB327705:BQB327719 BZX327705:BZX327719 CJT327705:CJT327719 CTP327705:CTP327719 DDL327705:DDL327719 DNH327705:DNH327719 DXD327705:DXD327719 EGZ327705:EGZ327719 EQV327705:EQV327719 FAR327705:FAR327719 FKN327705:FKN327719 FUJ327705:FUJ327719 GEF327705:GEF327719 GOB327705:GOB327719 GXX327705:GXX327719 HHT327705:HHT327719 HRP327705:HRP327719 IBL327705:IBL327719 ILH327705:ILH327719 IVD327705:IVD327719 JEZ327705:JEZ327719 JOV327705:JOV327719 JYR327705:JYR327719 KIN327705:KIN327719 KSJ327705:KSJ327719 LCF327705:LCF327719 LMB327705:LMB327719 LVX327705:LVX327719 MFT327705:MFT327719 MPP327705:MPP327719 MZL327705:MZL327719 NJH327705:NJH327719 NTD327705:NTD327719 OCZ327705:OCZ327719 OMV327705:OMV327719 OWR327705:OWR327719 PGN327705:PGN327719 PQJ327705:PQJ327719 QAF327705:QAF327719 QKB327705:QKB327719 QTX327705:QTX327719 RDT327705:RDT327719 RNP327705:RNP327719 RXL327705:RXL327719 SHH327705:SHH327719 SRD327705:SRD327719 TAZ327705:TAZ327719 TKV327705:TKV327719 TUR327705:TUR327719 UEN327705:UEN327719 UOJ327705:UOJ327719 UYF327705:UYF327719 VIB327705:VIB327719 VRX327705:VRX327719 WBT327705:WBT327719 WLP327705:WLP327719 WVL327705:WVL327719 D393241:D393255 IZ393241:IZ393255 SV393241:SV393255 ACR393241:ACR393255 AMN393241:AMN393255 AWJ393241:AWJ393255 BGF393241:BGF393255 BQB393241:BQB393255 BZX393241:BZX393255 CJT393241:CJT393255 CTP393241:CTP393255 DDL393241:DDL393255 DNH393241:DNH393255 DXD393241:DXD393255 EGZ393241:EGZ393255 EQV393241:EQV393255 FAR393241:FAR393255 FKN393241:FKN393255 FUJ393241:FUJ393255 GEF393241:GEF393255 GOB393241:GOB393255 GXX393241:GXX393255 HHT393241:HHT393255 HRP393241:HRP393255 IBL393241:IBL393255 ILH393241:ILH393255 IVD393241:IVD393255 JEZ393241:JEZ393255 JOV393241:JOV393255 JYR393241:JYR393255 KIN393241:KIN393255 KSJ393241:KSJ393255 LCF393241:LCF393255 LMB393241:LMB393255 LVX393241:LVX393255 MFT393241:MFT393255 MPP393241:MPP393255 MZL393241:MZL393255 NJH393241:NJH393255 NTD393241:NTD393255 OCZ393241:OCZ393255 OMV393241:OMV393255 OWR393241:OWR393255 PGN393241:PGN393255 PQJ393241:PQJ393255 QAF393241:QAF393255 QKB393241:QKB393255 QTX393241:QTX393255 RDT393241:RDT393255 RNP393241:RNP393255 RXL393241:RXL393255 SHH393241:SHH393255 SRD393241:SRD393255 TAZ393241:TAZ393255 TKV393241:TKV393255 TUR393241:TUR393255 UEN393241:UEN393255 UOJ393241:UOJ393255 UYF393241:UYF393255 VIB393241:VIB393255 VRX393241:VRX393255 WBT393241:WBT393255 WLP393241:WLP393255 WVL393241:WVL393255 D458777:D458791 IZ458777:IZ458791 SV458777:SV458791 ACR458777:ACR458791 AMN458777:AMN458791 AWJ458777:AWJ458791 BGF458777:BGF458791 BQB458777:BQB458791 BZX458777:BZX458791 CJT458777:CJT458791 CTP458777:CTP458791 DDL458777:DDL458791 DNH458777:DNH458791 DXD458777:DXD458791 EGZ458777:EGZ458791 EQV458777:EQV458791 FAR458777:FAR458791 FKN458777:FKN458791 FUJ458777:FUJ458791 GEF458777:GEF458791 GOB458777:GOB458791 GXX458777:GXX458791 HHT458777:HHT458791 HRP458777:HRP458791 IBL458777:IBL458791 ILH458777:ILH458791 IVD458777:IVD458791 JEZ458777:JEZ458791 JOV458777:JOV458791 JYR458777:JYR458791 KIN458777:KIN458791 KSJ458777:KSJ458791 LCF458777:LCF458791 LMB458777:LMB458791 LVX458777:LVX458791 MFT458777:MFT458791 MPP458777:MPP458791 MZL458777:MZL458791 NJH458777:NJH458791 NTD458777:NTD458791 OCZ458777:OCZ458791 OMV458777:OMV458791 OWR458777:OWR458791 PGN458777:PGN458791 PQJ458777:PQJ458791 QAF458777:QAF458791 QKB458777:QKB458791 QTX458777:QTX458791 RDT458777:RDT458791 RNP458777:RNP458791 RXL458777:RXL458791 SHH458777:SHH458791 SRD458777:SRD458791 TAZ458777:TAZ458791 TKV458777:TKV458791 TUR458777:TUR458791 UEN458777:UEN458791 UOJ458777:UOJ458791 UYF458777:UYF458791 VIB458777:VIB458791 VRX458777:VRX458791 WBT458777:WBT458791 WLP458777:WLP458791 WVL458777:WVL458791 D524313:D524327 IZ524313:IZ524327 SV524313:SV524327 ACR524313:ACR524327 AMN524313:AMN524327 AWJ524313:AWJ524327 BGF524313:BGF524327 BQB524313:BQB524327 BZX524313:BZX524327 CJT524313:CJT524327 CTP524313:CTP524327 DDL524313:DDL524327 DNH524313:DNH524327 DXD524313:DXD524327 EGZ524313:EGZ524327 EQV524313:EQV524327 FAR524313:FAR524327 FKN524313:FKN524327 FUJ524313:FUJ524327 GEF524313:GEF524327 GOB524313:GOB524327 GXX524313:GXX524327 HHT524313:HHT524327 HRP524313:HRP524327 IBL524313:IBL524327 ILH524313:ILH524327 IVD524313:IVD524327 JEZ524313:JEZ524327 JOV524313:JOV524327 JYR524313:JYR524327 KIN524313:KIN524327 KSJ524313:KSJ524327 LCF524313:LCF524327 LMB524313:LMB524327 LVX524313:LVX524327 MFT524313:MFT524327 MPP524313:MPP524327 MZL524313:MZL524327 NJH524313:NJH524327 NTD524313:NTD524327 OCZ524313:OCZ524327 OMV524313:OMV524327 OWR524313:OWR524327 PGN524313:PGN524327 PQJ524313:PQJ524327 QAF524313:QAF524327 QKB524313:QKB524327 QTX524313:QTX524327 RDT524313:RDT524327 RNP524313:RNP524327 RXL524313:RXL524327 SHH524313:SHH524327 SRD524313:SRD524327 TAZ524313:TAZ524327 TKV524313:TKV524327 TUR524313:TUR524327 UEN524313:UEN524327 UOJ524313:UOJ524327 UYF524313:UYF524327 VIB524313:VIB524327 VRX524313:VRX524327 WBT524313:WBT524327 WLP524313:WLP524327 WVL524313:WVL524327 D589849:D589863 IZ589849:IZ589863 SV589849:SV589863 ACR589849:ACR589863 AMN589849:AMN589863 AWJ589849:AWJ589863 BGF589849:BGF589863 BQB589849:BQB589863 BZX589849:BZX589863 CJT589849:CJT589863 CTP589849:CTP589863 DDL589849:DDL589863 DNH589849:DNH589863 DXD589849:DXD589863 EGZ589849:EGZ589863 EQV589849:EQV589863 FAR589849:FAR589863 FKN589849:FKN589863 FUJ589849:FUJ589863 GEF589849:GEF589863 GOB589849:GOB589863 GXX589849:GXX589863 HHT589849:HHT589863 HRP589849:HRP589863 IBL589849:IBL589863 ILH589849:ILH589863 IVD589849:IVD589863 JEZ589849:JEZ589863 JOV589849:JOV589863 JYR589849:JYR589863 KIN589849:KIN589863 KSJ589849:KSJ589863 LCF589849:LCF589863 LMB589849:LMB589863 LVX589849:LVX589863 MFT589849:MFT589863 MPP589849:MPP589863 MZL589849:MZL589863 NJH589849:NJH589863 NTD589849:NTD589863 OCZ589849:OCZ589863 OMV589849:OMV589863 OWR589849:OWR589863 PGN589849:PGN589863 PQJ589849:PQJ589863 QAF589849:QAF589863 QKB589849:QKB589863 QTX589849:QTX589863 RDT589849:RDT589863 RNP589849:RNP589863 RXL589849:RXL589863 SHH589849:SHH589863 SRD589849:SRD589863 TAZ589849:TAZ589863 TKV589849:TKV589863 TUR589849:TUR589863 UEN589849:UEN589863 UOJ589849:UOJ589863 UYF589849:UYF589863 VIB589849:VIB589863 VRX589849:VRX589863 WBT589849:WBT589863 WLP589849:WLP589863 WVL589849:WVL589863 D655385:D655399 IZ655385:IZ655399 SV655385:SV655399 ACR655385:ACR655399 AMN655385:AMN655399 AWJ655385:AWJ655399 BGF655385:BGF655399 BQB655385:BQB655399 BZX655385:BZX655399 CJT655385:CJT655399 CTP655385:CTP655399 DDL655385:DDL655399 DNH655385:DNH655399 DXD655385:DXD655399 EGZ655385:EGZ655399 EQV655385:EQV655399 FAR655385:FAR655399 FKN655385:FKN655399 FUJ655385:FUJ655399 GEF655385:GEF655399 GOB655385:GOB655399 GXX655385:GXX655399 HHT655385:HHT655399 HRP655385:HRP655399 IBL655385:IBL655399 ILH655385:ILH655399 IVD655385:IVD655399 JEZ655385:JEZ655399 JOV655385:JOV655399 JYR655385:JYR655399 KIN655385:KIN655399 KSJ655385:KSJ655399 LCF655385:LCF655399 LMB655385:LMB655399 LVX655385:LVX655399 MFT655385:MFT655399 MPP655385:MPP655399 MZL655385:MZL655399 NJH655385:NJH655399 NTD655385:NTD655399 OCZ655385:OCZ655399 OMV655385:OMV655399 OWR655385:OWR655399 PGN655385:PGN655399 PQJ655385:PQJ655399 QAF655385:QAF655399 QKB655385:QKB655399 QTX655385:QTX655399 RDT655385:RDT655399 RNP655385:RNP655399 RXL655385:RXL655399 SHH655385:SHH655399 SRD655385:SRD655399 TAZ655385:TAZ655399 TKV655385:TKV655399 TUR655385:TUR655399 UEN655385:UEN655399 UOJ655385:UOJ655399 UYF655385:UYF655399 VIB655385:VIB655399 VRX655385:VRX655399 WBT655385:WBT655399 WLP655385:WLP655399 WVL655385:WVL655399 D720921:D720935 IZ720921:IZ720935 SV720921:SV720935 ACR720921:ACR720935 AMN720921:AMN720935 AWJ720921:AWJ720935 BGF720921:BGF720935 BQB720921:BQB720935 BZX720921:BZX720935 CJT720921:CJT720935 CTP720921:CTP720935 DDL720921:DDL720935 DNH720921:DNH720935 DXD720921:DXD720935 EGZ720921:EGZ720935 EQV720921:EQV720935 FAR720921:FAR720935 FKN720921:FKN720935 FUJ720921:FUJ720935 GEF720921:GEF720935 GOB720921:GOB720935 GXX720921:GXX720935 HHT720921:HHT720935 HRP720921:HRP720935 IBL720921:IBL720935 ILH720921:ILH720935 IVD720921:IVD720935 JEZ720921:JEZ720935 JOV720921:JOV720935 JYR720921:JYR720935 KIN720921:KIN720935 KSJ720921:KSJ720935 LCF720921:LCF720935 LMB720921:LMB720935 LVX720921:LVX720935 MFT720921:MFT720935 MPP720921:MPP720935 MZL720921:MZL720935 NJH720921:NJH720935 NTD720921:NTD720935 OCZ720921:OCZ720935 OMV720921:OMV720935 OWR720921:OWR720935 PGN720921:PGN720935 PQJ720921:PQJ720935 QAF720921:QAF720935 QKB720921:QKB720935 QTX720921:QTX720935 RDT720921:RDT720935 RNP720921:RNP720935 RXL720921:RXL720935 SHH720921:SHH720935 SRD720921:SRD720935 TAZ720921:TAZ720935 TKV720921:TKV720935 TUR720921:TUR720935 UEN720921:UEN720935 UOJ720921:UOJ720935 UYF720921:UYF720935 VIB720921:VIB720935 VRX720921:VRX720935 WBT720921:WBT720935 WLP720921:WLP720935 WVL720921:WVL720935 D786457:D786471 IZ786457:IZ786471 SV786457:SV786471 ACR786457:ACR786471 AMN786457:AMN786471 AWJ786457:AWJ786471 BGF786457:BGF786471 BQB786457:BQB786471 BZX786457:BZX786471 CJT786457:CJT786471 CTP786457:CTP786471 DDL786457:DDL786471 DNH786457:DNH786471 DXD786457:DXD786471 EGZ786457:EGZ786471 EQV786457:EQV786471 FAR786457:FAR786471 FKN786457:FKN786471 FUJ786457:FUJ786471 GEF786457:GEF786471 GOB786457:GOB786471 GXX786457:GXX786471 HHT786457:HHT786471 HRP786457:HRP786471 IBL786457:IBL786471 ILH786457:ILH786471 IVD786457:IVD786471 JEZ786457:JEZ786471 JOV786457:JOV786471 JYR786457:JYR786471 KIN786457:KIN786471 KSJ786457:KSJ786471 LCF786457:LCF786471 LMB786457:LMB786471 LVX786457:LVX786471 MFT786457:MFT786471 MPP786457:MPP786471 MZL786457:MZL786471 NJH786457:NJH786471 NTD786457:NTD786471 OCZ786457:OCZ786471 OMV786457:OMV786471 OWR786457:OWR786471 PGN786457:PGN786471 PQJ786457:PQJ786471 QAF786457:QAF786471 QKB786457:QKB786471 QTX786457:QTX786471 RDT786457:RDT786471 RNP786457:RNP786471 RXL786457:RXL786471 SHH786457:SHH786471 SRD786457:SRD786471 TAZ786457:TAZ786471 TKV786457:TKV786471 TUR786457:TUR786471 UEN786457:UEN786471 UOJ786457:UOJ786471 UYF786457:UYF786471 VIB786457:VIB786471 VRX786457:VRX786471 WBT786457:WBT786471 WLP786457:WLP786471 WVL786457:WVL786471 D851993:D852007 IZ851993:IZ852007 SV851993:SV852007 ACR851993:ACR852007 AMN851993:AMN852007 AWJ851993:AWJ852007 BGF851993:BGF852007 BQB851993:BQB852007 BZX851993:BZX852007 CJT851993:CJT852007 CTP851993:CTP852007 DDL851993:DDL852007 DNH851993:DNH852007 DXD851993:DXD852007 EGZ851993:EGZ852007 EQV851993:EQV852007 FAR851993:FAR852007 FKN851993:FKN852007 FUJ851993:FUJ852007 GEF851993:GEF852007 GOB851993:GOB852007 GXX851993:GXX852007 HHT851993:HHT852007 HRP851993:HRP852007 IBL851993:IBL852007 ILH851993:ILH852007 IVD851993:IVD852007 JEZ851993:JEZ852007 JOV851993:JOV852007 JYR851993:JYR852007 KIN851993:KIN852007 KSJ851993:KSJ852007 LCF851993:LCF852007 LMB851993:LMB852007 LVX851993:LVX852007 MFT851993:MFT852007 MPP851993:MPP852007 MZL851993:MZL852007 NJH851993:NJH852007 NTD851993:NTD852007 OCZ851993:OCZ852007 OMV851993:OMV852007 OWR851993:OWR852007 PGN851993:PGN852007 PQJ851993:PQJ852007 QAF851993:QAF852007 QKB851993:QKB852007 QTX851993:QTX852007 RDT851993:RDT852007 RNP851993:RNP852007 RXL851993:RXL852007 SHH851993:SHH852007 SRD851993:SRD852007 TAZ851993:TAZ852007 TKV851993:TKV852007 TUR851993:TUR852007 UEN851993:UEN852007 UOJ851993:UOJ852007 UYF851993:UYF852007 VIB851993:VIB852007 VRX851993:VRX852007 WBT851993:WBT852007 WLP851993:WLP852007 WVL851993:WVL852007 D917529:D917543 IZ917529:IZ917543 SV917529:SV917543 ACR917529:ACR917543 AMN917529:AMN917543 AWJ917529:AWJ917543 BGF917529:BGF917543 BQB917529:BQB917543 BZX917529:BZX917543 CJT917529:CJT917543 CTP917529:CTP917543 DDL917529:DDL917543 DNH917529:DNH917543 DXD917529:DXD917543 EGZ917529:EGZ917543 EQV917529:EQV917543 FAR917529:FAR917543 FKN917529:FKN917543 FUJ917529:FUJ917543 GEF917529:GEF917543 GOB917529:GOB917543 GXX917529:GXX917543 HHT917529:HHT917543 HRP917529:HRP917543 IBL917529:IBL917543 ILH917529:ILH917543 IVD917529:IVD917543 JEZ917529:JEZ917543 JOV917529:JOV917543 JYR917529:JYR917543 KIN917529:KIN917543 KSJ917529:KSJ917543 LCF917529:LCF917543 LMB917529:LMB917543 LVX917529:LVX917543 MFT917529:MFT917543 MPP917529:MPP917543 MZL917529:MZL917543 NJH917529:NJH917543 NTD917529:NTD917543 OCZ917529:OCZ917543 OMV917529:OMV917543 OWR917529:OWR917543 PGN917529:PGN917543 PQJ917529:PQJ917543 QAF917529:QAF917543 QKB917529:QKB917543 QTX917529:QTX917543 RDT917529:RDT917543 RNP917529:RNP917543 RXL917529:RXL917543 SHH917529:SHH917543 SRD917529:SRD917543 TAZ917529:TAZ917543 TKV917529:TKV917543 TUR917529:TUR917543 UEN917529:UEN917543 UOJ917529:UOJ917543 UYF917529:UYF917543 VIB917529:VIB917543 VRX917529:VRX917543 WBT917529:WBT917543 WLP917529:WLP917543 WVL917529:WVL917543 D983065:D983079 IZ983065:IZ983079 SV983065:SV983079 ACR983065:ACR983079 AMN983065:AMN983079 AWJ983065:AWJ983079 BGF983065:BGF983079 BQB983065:BQB983079 BZX983065:BZX983079 CJT983065:CJT983079 CTP983065:CTP983079 DDL983065:DDL983079 DNH983065:DNH983079 DXD983065:DXD983079 EGZ983065:EGZ983079 EQV983065:EQV983079 FAR983065:FAR983079 FKN983065:FKN983079 FUJ983065:FUJ983079 GEF983065:GEF983079 GOB983065:GOB983079 GXX983065:GXX983079 HHT983065:HHT983079 HRP983065:HRP983079 IBL983065:IBL983079 ILH983065:ILH983079 IVD983065:IVD983079 JEZ983065:JEZ983079 JOV983065:JOV983079 JYR983065:JYR983079 KIN983065:KIN983079 KSJ983065:KSJ983079 LCF983065:LCF983079 LMB983065:LMB983079 LVX983065:LVX983079 MFT983065:MFT983079 MPP983065:MPP983079 MZL983065:MZL983079 NJH983065:NJH983079 NTD983065:NTD983079 OCZ983065:OCZ983079 OMV983065:OMV983079 OWR983065:OWR983079 PGN983065:PGN983079 PQJ983065:PQJ983079 QAF983065:QAF983079 QKB983065:QKB983079 QTX983065:QTX983079 RDT983065:RDT983079 RNP983065:RNP983079 RXL983065:RXL983079 SHH983065:SHH983079 SRD983065:SRD983079 TAZ983065:TAZ983079 TKV983065:TKV983079 TUR983065:TUR983079 UEN983065:UEN983079 UOJ983065:UOJ983079 UYF983065:UYF983079 VIB983065:VIB983079 VRX983065:VRX983079 WBT983065:WBT983079 WLP983065:WLP983079 WVL983065:WVL983079 D107:D121 IZ107:IZ121 SV107:SV121 ACR107:ACR121 AMN107:AMN121 AWJ107:AWJ121 BGF107:BGF121 BQB107:BQB121 BZX107:BZX121 CJT107:CJT121 CTP107:CTP121 DDL107:DDL121 DNH107:DNH121 DXD107:DXD121 EGZ107:EGZ121 EQV107:EQV121 FAR107:FAR121 FKN107:FKN121 FUJ107:FUJ121 GEF107:GEF121 GOB107:GOB121 GXX107:GXX121 HHT107:HHT121 HRP107:HRP121 IBL107:IBL121 ILH107:ILH121 IVD107:IVD121 JEZ107:JEZ121 JOV107:JOV121 JYR107:JYR121 KIN107:KIN121 KSJ107:KSJ121 LCF107:LCF121 LMB107:LMB121 LVX107:LVX121 MFT107:MFT121 MPP107:MPP121 MZL107:MZL121 NJH107:NJH121 NTD107:NTD121 OCZ107:OCZ121 OMV107:OMV121 OWR107:OWR121 PGN107:PGN121 PQJ107:PQJ121 QAF107:QAF121 QKB107:QKB121 QTX107:QTX121 RDT107:RDT121 RNP107:RNP121 RXL107:RXL121 SHH107:SHH121 SRD107:SRD121 TAZ107:TAZ121 TKV107:TKV121 TUR107:TUR121 UEN107:UEN121 UOJ107:UOJ121 UYF107:UYF121 VIB107:VIB121 VRX107:VRX121 WBT107:WBT121 WLP107:WLP121 WVL107:WVL121 D65643:D65657 IZ65643:IZ65657 SV65643:SV65657 ACR65643:ACR65657 AMN65643:AMN65657 AWJ65643:AWJ65657 BGF65643:BGF65657 BQB65643:BQB65657 BZX65643:BZX65657 CJT65643:CJT65657 CTP65643:CTP65657 DDL65643:DDL65657 DNH65643:DNH65657 DXD65643:DXD65657 EGZ65643:EGZ65657 EQV65643:EQV65657 FAR65643:FAR65657 FKN65643:FKN65657 FUJ65643:FUJ65657 GEF65643:GEF65657 GOB65643:GOB65657 GXX65643:GXX65657 HHT65643:HHT65657 HRP65643:HRP65657 IBL65643:IBL65657 ILH65643:ILH65657 IVD65643:IVD65657 JEZ65643:JEZ65657 JOV65643:JOV65657 JYR65643:JYR65657 KIN65643:KIN65657 KSJ65643:KSJ65657 LCF65643:LCF65657 LMB65643:LMB65657 LVX65643:LVX65657 MFT65643:MFT65657 MPP65643:MPP65657 MZL65643:MZL65657 NJH65643:NJH65657 NTD65643:NTD65657 OCZ65643:OCZ65657 OMV65643:OMV65657 OWR65643:OWR65657 PGN65643:PGN65657 PQJ65643:PQJ65657 QAF65643:QAF65657 QKB65643:QKB65657 QTX65643:QTX65657 RDT65643:RDT65657 RNP65643:RNP65657 RXL65643:RXL65657 SHH65643:SHH65657 SRD65643:SRD65657 TAZ65643:TAZ65657 TKV65643:TKV65657 TUR65643:TUR65657 UEN65643:UEN65657 UOJ65643:UOJ65657 UYF65643:UYF65657 VIB65643:VIB65657 VRX65643:VRX65657 WBT65643:WBT65657 WLP65643:WLP65657 WVL65643:WVL65657 D131179:D131193 IZ131179:IZ131193 SV131179:SV131193 ACR131179:ACR131193 AMN131179:AMN131193 AWJ131179:AWJ131193 BGF131179:BGF131193 BQB131179:BQB131193 BZX131179:BZX131193 CJT131179:CJT131193 CTP131179:CTP131193 DDL131179:DDL131193 DNH131179:DNH131193 DXD131179:DXD131193 EGZ131179:EGZ131193 EQV131179:EQV131193 FAR131179:FAR131193 FKN131179:FKN131193 FUJ131179:FUJ131193 GEF131179:GEF131193 GOB131179:GOB131193 GXX131179:GXX131193 HHT131179:HHT131193 HRP131179:HRP131193 IBL131179:IBL131193 ILH131179:ILH131193 IVD131179:IVD131193 JEZ131179:JEZ131193 JOV131179:JOV131193 JYR131179:JYR131193 KIN131179:KIN131193 KSJ131179:KSJ131193 LCF131179:LCF131193 LMB131179:LMB131193 LVX131179:LVX131193 MFT131179:MFT131193 MPP131179:MPP131193 MZL131179:MZL131193 NJH131179:NJH131193 NTD131179:NTD131193 OCZ131179:OCZ131193 OMV131179:OMV131193 OWR131179:OWR131193 PGN131179:PGN131193 PQJ131179:PQJ131193 QAF131179:QAF131193 QKB131179:QKB131193 QTX131179:QTX131193 RDT131179:RDT131193 RNP131179:RNP131193 RXL131179:RXL131193 SHH131179:SHH131193 SRD131179:SRD131193 TAZ131179:TAZ131193 TKV131179:TKV131193 TUR131179:TUR131193 UEN131179:UEN131193 UOJ131179:UOJ131193 UYF131179:UYF131193 VIB131179:VIB131193 VRX131179:VRX131193 WBT131179:WBT131193 WLP131179:WLP131193 WVL131179:WVL131193 D196715:D196729 IZ196715:IZ196729 SV196715:SV196729 ACR196715:ACR196729 AMN196715:AMN196729 AWJ196715:AWJ196729 BGF196715:BGF196729 BQB196715:BQB196729 BZX196715:BZX196729 CJT196715:CJT196729 CTP196715:CTP196729 DDL196715:DDL196729 DNH196715:DNH196729 DXD196715:DXD196729 EGZ196715:EGZ196729 EQV196715:EQV196729 FAR196715:FAR196729 FKN196715:FKN196729 FUJ196715:FUJ196729 GEF196715:GEF196729 GOB196715:GOB196729 GXX196715:GXX196729 HHT196715:HHT196729 HRP196715:HRP196729 IBL196715:IBL196729 ILH196715:ILH196729 IVD196715:IVD196729 JEZ196715:JEZ196729 JOV196715:JOV196729 JYR196715:JYR196729 KIN196715:KIN196729 KSJ196715:KSJ196729 LCF196715:LCF196729 LMB196715:LMB196729 LVX196715:LVX196729 MFT196715:MFT196729 MPP196715:MPP196729 MZL196715:MZL196729 NJH196715:NJH196729 NTD196715:NTD196729 OCZ196715:OCZ196729 OMV196715:OMV196729 OWR196715:OWR196729 PGN196715:PGN196729 PQJ196715:PQJ196729 QAF196715:QAF196729 QKB196715:QKB196729 QTX196715:QTX196729 RDT196715:RDT196729 RNP196715:RNP196729 RXL196715:RXL196729 SHH196715:SHH196729 SRD196715:SRD196729 TAZ196715:TAZ196729 TKV196715:TKV196729 TUR196715:TUR196729 UEN196715:UEN196729 UOJ196715:UOJ196729 UYF196715:UYF196729 VIB196715:VIB196729 VRX196715:VRX196729 WBT196715:WBT196729 WLP196715:WLP196729 WVL196715:WVL196729 D262251:D262265 IZ262251:IZ262265 SV262251:SV262265 ACR262251:ACR262265 AMN262251:AMN262265 AWJ262251:AWJ262265 BGF262251:BGF262265 BQB262251:BQB262265 BZX262251:BZX262265 CJT262251:CJT262265 CTP262251:CTP262265 DDL262251:DDL262265 DNH262251:DNH262265 DXD262251:DXD262265 EGZ262251:EGZ262265 EQV262251:EQV262265 FAR262251:FAR262265 FKN262251:FKN262265 FUJ262251:FUJ262265 GEF262251:GEF262265 GOB262251:GOB262265 GXX262251:GXX262265 HHT262251:HHT262265 HRP262251:HRP262265 IBL262251:IBL262265 ILH262251:ILH262265 IVD262251:IVD262265 JEZ262251:JEZ262265 JOV262251:JOV262265 JYR262251:JYR262265 KIN262251:KIN262265 KSJ262251:KSJ262265 LCF262251:LCF262265 LMB262251:LMB262265 LVX262251:LVX262265 MFT262251:MFT262265 MPP262251:MPP262265 MZL262251:MZL262265 NJH262251:NJH262265 NTD262251:NTD262265 OCZ262251:OCZ262265 OMV262251:OMV262265 OWR262251:OWR262265 PGN262251:PGN262265 PQJ262251:PQJ262265 QAF262251:QAF262265 QKB262251:QKB262265 QTX262251:QTX262265 RDT262251:RDT262265 RNP262251:RNP262265 RXL262251:RXL262265 SHH262251:SHH262265 SRD262251:SRD262265 TAZ262251:TAZ262265 TKV262251:TKV262265 TUR262251:TUR262265 UEN262251:UEN262265 UOJ262251:UOJ262265 UYF262251:UYF262265 VIB262251:VIB262265 VRX262251:VRX262265 WBT262251:WBT262265 WLP262251:WLP262265 WVL262251:WVL262265 D327787:D327801 IZ327787:IZ327801 SV327787:SV327801 ACR327787:ACR327801 AMN327787:AMN327801 AWJ327787:AWJ327801 BGF327787:BGF327801 BQB327787:BQB327801 BZX327787:BZX327801 CJT327787:CJT327801 CTP327787:CTP327801 DDL327787:DDL327801 DNH327787:DNH327801 DXD327787:DXD327801 EGZ327787:EGZ327801 EQV327787:EQV327801 FAR327787:FAR327801 FKN327787:FKN327801 FUJ327787:FUJ327801 GEF327787:GEF327801 GOB327787:GOB327801 GXX327787:GXX327801 HHT327787:HHT327801 HRP327787:HRP327801 IBL327787:IBL327801 ILH327787:ILH327801 IVD327787:IVD327801 JEZ327787:JEZ327801 JOV327787:JOV327801 JYR327787:JYR327801 KIN327787:KIN327801 KSJ327787:KSJ327801 LCF327787:LCF327801 LMB327787:LMB327801 LVX327787:LVX327801 MFT327787:MFT327801 MPP327787:MPP327801 MZL327787:MZL327801 NJH327787:NJH327801 NTD327787:NTD327801 OCZ327787:OCZ327801 OMV327787:OMV327801 OWR327787:OWR327801 PGN327787:PGN327801 PQJ327787:PQJ327801 QAF327787:QAF327801 QKB327787:QKB327801 QTX327787:QTX327801 RDT327787:RDT327801 RNP327787:RNP327801 RXL327787:RXL327801 SHH327787:SHH327801 SRD327787:SRD327801 TAZ327787:TAZ327801 TKV327787:TKV327801 TUR327787:TUR327801 UEN327787:UEN327801 UOJ327787:UOJ327801 UYF327787:UYF327801 VIB327787:VIB327801 VRX327787:VRX327801 WBT327787:WBT327801 WLP327787:WLP327801 WVL327787:WVL327801 D393323:D393337 IZ393323:IZ393337 SV393323:SV393337 ACR393323:ACR393337 AMN393323:AMN393337 AWJ393323:AWJ393337 BGF393323:BGF393337 BQB393323:BQB393337 BZX393323:BZX393337 CJT393323:CJT393337 CTP393323:CTP393337 DDL393323:DDL393337 DNH393323:DNH393337 DXD393323:DXD393337 EGZ393323:EGZ393337 EQV393323:EQV393337 FAR393323:FAR393337 FKN393323:FKN393337 FUJ393323:FUJ393337 GEF393323:GEF393337 GOB393323:GOB393337 GXX393323:GXX393337 HHT393323:HHT393337 HRP393323:HRP393337 IBL393323:IBL393337 ILH393323:ILH393337 IVD393323:IVD393337 JEZ393323:JEZ393337 JOV393323:JOV393337 JYR393323:JYR393337 KIN393323:KIN393337 KSJ393323:KSJ393337 LCF393323:LCF393337 LMB393323:LMB393337 LVX393323:LVX393337 MFT393323:MFT393337 MPP393323:MPP393337 MZL393323:MZL393337 NJH393323:NJH393337 NTD393323:NTD393337 OCZ393323:OCZ393337 OMV393323:OMV393337 OWR393323:OWR393337 PGN393323:PGN393337 PQJ393323:PQJ393337 QAF393323:QAF393337 QKB393323:QKB393337 QTX393323:QTX393337 RDT393323:RDT393337 RNP393323:RNP393337 RXL393323:RXL393337 SHH393323:SHH393337 SRD393323:SRD393337 TAZ393323:TAZ393337 TKV393323:TKV393337 TUR393323:TUR393337 UEN393323:UEN393337 UOJ393323:UOJ393337 UYF393323:UYF393337 VIB393323:VIB393337 VRX393323:VRX393337 WBT393323:WBT393337 WLP393323:WLP393337 WVL393323:WVL393337 D458859:D458873 IZ458859:IZ458873 SV458859:SV458873 ACR458859:ACR458873 AMN458859:AMN458873 AWJ458859:AWJ458873 BGF458859:BGF458873 BQB458859:BQB458873 BZX458859:BZX458873 CJT458859:CJT458873 CTP458859:CTP458873 DDL458859:DDL458873 DNH458859:DNH458873 DXD458859:DXD458873 EGZ458859:EGZ458873 EQV458859:EQV458873 FAR458859:FAR458873 FKN458859:FKN458873 FUJ458859:FUJ458873 GEF458859:GEF458873 GOB458859:GOB458873 GXX458859:GXX458873 HHT458859:HHT458873 HRP458859:HRP458873 IBL458859:IBL458873 ILH458859:ILH458873 IVD458859:IVD458873 JEZ458859:JEZ458873 JOV458859:JOV458873 JYR458859:JYR458873 KIN458859:KIN458873 KSJ458859:KSJ458873 LCF458859:LCF458873 LMB458859:LMB458873 LVX458859:LVX458873 MFT458859:MFT458873 MPP458859:MPP458873 MZL458859:MZL458873 NJH458859:NJH458873 NTD458859:NTD458873 OCZ458859:OCZ458873 OMV458859:OMV458873 OWR458859:OWR458873 PGN458859:PGN458873 PQJ458859:PQJ458873 QAF458859:QAF458873 QKB458859:QKB458873 QTX458859:QTX458873 RDT458859:RDT458873 RNP458859:RNP458873 RXL458859:RXL458873 SHH458859:SHH458873 SRD458859:SRD458873 TAZ458859:TAZ458873 TKV458859:TKV458873 TUR458859:TUR458873 UEN458859:UEN458873 UOJ458859:UOJ458873 UYF458859:UYF458873 VIB458859:VIB458873 VRX458859:VRX458873 WBT458859:WBT458873 WLP458859:WLP458873 WVL458859:WVL458873 D524395:D524409 IZ524395:IZ524409 SV524395:SV524409 ACR524395:ACR524409 AMN524395:AMN524409 AWJ524395:AWJ524409 BGF524395:BGF524409 BQB524395:BQB524409 BZX524395:BZX524409 CJT524395:CJT524409 CTP524395:CTP524409 DDL524395:DDL524409 DNH524395:DNH524409 DXD524395:DXD524409 EGZ524395:EGZ524409 EQV524395:EQV524409 FAR524395:FAR524409 FKN524395:FKN524409 FUJ524395:FUJ524409 GEF524395:GEF524409 GOB524395:GOB524409 GXX524395:GXX524409 HHT524395:HHT524409 HRP524395:HRP524409 IBL524395:IBL524409 ILH524395:ILH524409 IVD524395:IVD524409 JEZ524395:JEZ524409 JOV524395:JOV524409 JYR524395:JYR524409 KIN524395:KIN524409 KSJ524395:KSJ524409 LCF524395:LCF524409 LMB524395:LMB524409 LVX524395:LVX524409 MFT524395:MFT524409 MPP524395:MPP524409 MZL524395:MZL524409 NJH524395:NJH524409 NTD524395:NTD524409 OCZ524395:OCZ524409 OMV524395:OMV524409 OWR524395:OWR524409 PGN524395:PGN524409 PQJ524395:PQJ524409 QAF524395:QAF524409 QKB524395:QKB524409 QTX524395:QTX524409 RDT524395:RDT524409 RNP524395:RNP524409 RXL524395:RXL524409 SHH524395:SHH524409 SRD524395:SRD524409 TAZ524395:TAZ524409 TKV524395:TKV524409 TUR524395:TUR524409 UEN524395:UEN524409 UOJ524395:UOJ524409 UYF524395:UYF524409 VIB524395:VIB524409 VRX524395:VRX524409 WBT524395:WBT524409 WLP524395:WLP524409 WVL524395:WVL524409 D589931:D589945 IZ589931:IZ589945 SV589931:SV589945 ACR589931:ACR589945 AMN589931:AMN589945 AWJ589931:AWJ589945 BGF589931:BGF589945 BQB589931:BQB589945 BZX589931:BZX589945 CJT589931:CJT589945 CTP589931:CTP589945 DDL589931:DDL589945 DNH589931:DNH589945 DXD589931:DXD589945 EGZ589931:EGZ589945 EQV589931:EQV589945 FAR589931:FAR589945 FKN589931:FKN589945 FUJ589931:FUJ589945 GEF589931:GEF589945 GOB589931:GOB589945 GXX589931:GXX589945 HHT589931:HHT589945 HRP589931:HRP589945 IBL589931:IBL589945 ILH589931:ILH589945 IVD589931:IVD589945 JEZ589931:JEZ589945 JOV589931:JOV589945 JYR589931:JYR589945 KIN589931:KIN589945 KSJ589931:KSJ589945 LCF589931:LCF589945 LMB589931:LMB589945 LVX589931:LVX589945 MFT589931:MFT589945 MPP589931:MPP589945 MZL589931:MZL589945 NJH589931:NJH589945 NTD589931:NTD589945 OCZ589931:OCZ589945 OMV589931:OMV589945 OWR589931:OWR589945 PGN589931:PGN589945 PQJ589931:PQJ589945 QAF589931:QAF589945 QKB589931:QKB589945 QTX589931:QTX589945 RDT589931:RDT589945 RNP589931:RNP589945 RXL589931:RXL589945 SHH589931:SHH589945 SRD589931:SRD589945 TAZ589931:TAZ589945 TKV589931:TKV589945 TUR589931:TUR589945 UEN589931:UEN589945 UOJ589931:UOJ589945 UYF589931:UYF589945 VIB589931:VIB589945 VRX589931:VRX589945 WBT589931:WBT589945 WLP589931:WLP589945 WVL589931:WVL589945 D655467:D655481 IZ655467:IZ655481 SV655467:SV655481 ACR655467:ACR655481 AMN655467:AMN655481 AWJ655467:AWJ655481 BGF655467:BGF655481 BQB655467:BQB655481 BZX655467:BZX655481 CJT655467:CJT655481 CTP655467:CTP655481 DDL655467:DDL655481 DNH655467:DNH655481 DXD655467:DXD655481 EGZ655467:EGZ655481 EQV655467:EQV655481 FAR655467:FAR655481 FKN655467:FKN655481 FUJ655467:FUJ655481 GEF655467:GEF655481 GOB655467:GOB655481 GXX655467:GXX655481 HHT655467:HHT655481 HRP655467:HRP655481 IBL655467:IBL655481 ILH655467:ILH655481 IVD655467:IVD655481 JEZ655467:JEZ655481 JOV655467:JOV655481 JYR655467:JYR655481 KIN655467:KIN655481 KSJ655467:KSJ655481 LCF655467:LCF655481 LMB655467:LMB655481 LVX655467:LVX655481 MFT655467:MFT655481 MPP655467:MPP655481 MZL655467:MZL655481 NJH655467:NJH655481 NTD655467:NTD655481 OCZ655467:OCZ655481 OMV655467:OMV655481 OWR655467:OWR655481 PGN655467:PGN655481 PQJ655467:PQJ655481 QAF655467:QAF655481 QKB655467:QKB655481 QTX655467:QTX655481 RDT655467:RDT655481 RNP655467:RNP655481 RXL655467:RXL655481 SHH655467:SHH655481 SRD655467:SRD655481 TAZ655467:TAZ655481 TKV655467:TKV655481 TUR655467:TUR655481 UEN655467:UEN655481 UOJ655467:UOJ655481 UYF655467:UYF655481 VIB655467:VIB655481 VRX655467:VRX655481 WBT655467:WBT655481 WLP655467:WLP655481 WVL655467:WVL655481 D721003:D721017 IZ721003:IZ721017 SV721003:SV721017 ACR721003:ACR721017 AMN721003:AMN721017 AWJ721003:AWJ721017 BGF721003:BGF721017 BQB721003:BQB721017 BZX721003:BZX721017 CJT721003:CJT721017 CTP721003:CTP721017 DDL721003:DDL721017 DNH721003:DNH721017 DXD721003:DXD721017 EGZ721003:EGZ721017 EQV721003:EQV721017 FAR721003:FAR721017 FKN721003:FKN721017 FUJ721003:FUJ721017 GEF721003:GEF721017 GOB721003:GOB721017 GXX721003:GXX721017 HHT721003:HHT721017 HRP721003:HRP721017 IBL721003:IBL721017 ILH721003:ILH721017 IVD721003:IVD721017 JEZ721003:JEZ721017 JOV721003:JOV721017 JYR721003:JYR721017 KIN721003:KIN721017 KSJ721003:KSJ721017 LCF721003:LCF721017 LMB721003:LMB721017 LVX721003:LVX721017 MFT721003:MFT721017 MPP721003:MPP721017 MZL721003:MZL721017 NJH721003:NJH721017 NTD721003:NTD721017 OCZ721003:OCZ721017 OMV721003:OMV721017 OWR721003:OWR721017 PGN721003:PGN721017 PQJ721003:PQJ721017 QAF721003:QAF721017 QKB721003:QKB721017 QTX721003:QTX721017 RDT721003:RDT721017 RNP721003:RNP721017 RXL721003:RXL721017 SHH721003:SHH721017 SRD721003:SRD721017 TAZ721003:TAZ721017 TKV721003:TKV721017 TUR721003:TUR721017 UEN721003:UEN721017 UOJ721003:UOJ721017 UYF721003:UYF721017 VIB721003:VIB721017 VRX721003:VRX721017 WBT721003:WBT721017 WLP721003:WLP721017 WVL721003:WVL721017 D786539:D786553 IZ786539:IZ786553 SV786539:SV786553 ACR786539:ACR786553 AMN786539:AMN786553 AWJ786539:AWJ786553 BGF786539:BGF786553 BQB786539:BQB786553 BZX786539:BZX786553 CJT786539:CJT786553 CTP786539:CTP786553 DDL786539:DDL786553 DNH786539:DNH786553 DXD786539:DXD786553 EGZ786539:EGZ786553 EQV786539:EQV786553 FAR786539:FAR786553 FKN786539:FKN786553 FUJ786539:FUJ786553 GEF786539:GEF786553 GOB786539:GOB786553 GXX786539:GXX786553 HHT786539:HHT786553 HRP786539:HRP786553 IBL786539:IBL786553 ILH786539:ILH786553 IVD786539:IVD786553 JEZ786539:JEZ786553 JOV786539:JOV786553 JYR786539:JYR786553 KIN786539:KIN786553 KSJ786539:KSJ786553 LCF786539:LCF786553 LMB786539:LMB786553 LVX786539:LVX786553 MFT786539:MFT786553 MPP786539:MPP786553 MZL786539:MZL786553 NJH786539:NJH786553 NTD786539:NTD786553 OCZ786539:OCZ786553 OMV786539:OMV786553 OWR786539:OWR786553 PGN786539:PGN786553 PQJ786539:PQJ786553 QAF786539:QAF786553 QKB786539:QKB786553 QTX786539:QTX786553 RDT786539:RDT786553 RNP786539:RNP786553 RXL786539:RXL786553 SHH786539:SHH786553 SRD786539:SRD786553 TAZ786539:TAZ786553 TKV786539:TKV786553 TUR786539:TUR786553 UEN786539:UEN786553 UOJ786539:UOJ786553 UYF786539:UYF786553 VIB786539:VIB786553 VRX786539:VRX786553 WBT786539:WBT786553 WLP786539:WLP786553 WVL786539:WVL786553 D852075:D852089 IZ852075:IZ852089 SV852075:SV852089 ACR852075:ACR852089 AMN852075:AMN852089 AWJ852075:AWJ852089 BGF852075:BGF852089 BQB852075:BQB852089 BZX852075:BZX852089 CJT852075:CJT852089 CTP852075:CTP852089 DDL852075:DDL852089 DNH852075:DNH852089 DXD852075:DXD852089 EGZ852075:EGZ852089 EQV852075:EQV852089 FAR852075:FAR852089 FKN852075:FKN852089 FUJ852075:FUJ852089 GEF852075:GEF852089 GOB852075:GOB852089 GXX852075:GXX852089 HHT852075:HHT852089 HRP852075:HRP852089 IBL852075:IBL852089 ILH852075:ILH852089 IVD852075:IVD852089 JEZ852075:JEZ852089 JOV852075:JOV852089 JYR852075:JYR852089 KIN852075:KIN852089 KSJ852075:KSJ852089 LCF852075:LCF852089 LMB852075:LMB852089 LVX852075:LVX852089 MFT852075:MFT852089 MPP852075:MPP852089 MZL852075:MZL852089 NJH852075:NJH852089 NTD852075:NTD852089 OCZ852075:OCZ852089 OMV852075:OMV852089 OWR852075:OWR852089 PGN852075:PGN852089 PQJ852075:PQJ852089 QAF852075:QAF852089 QKB852075:QKB852089 QTX852075:QTX852089 RDT852075:RDT852089 RNP852075:RNP852089 RXL852075:RXL852089 SHH852075:SHH852089 SRD852075:SRD852089 TAZ852075:TAZ852089 TKV852075:TKV852089 TUR852075:TUR852089 UEN852075:UEN852089 UOJ852075:UOJ852089 UYF852075:UYF852089 VIB852075:VIB852089 VRX852075:VRX852089 WBT852075:WBT852089 WLP852075:WLP852089 WVL852075:WVL852089 D917611:D917625 IZ917611:IZ917625 SV917611:SV917625 ACR917611:ACR917625 AMN917611:AMN917625 AWJ917611:AWJ917625 BGF917611:BGF917625 BQB917611:BQB917625 BZX917611:BZX917625 CJT917611:CJT917625 CTP917611:CTP917625 DDL917611:DDL917625 DNH917611:DNH917625 DXD917611:DXD917625 EGZ917611:EGZ917625 EQV917611:EQV917625 FAR917611:FAR917625 FKN917611:FKN917625 FUJ917611:FUJ917625 GEF917611:GEF917625 GOB917611:GOB917625 GXX917611:GXX917625 HHT917611:HHT917625 HRP917611:HRP917625 IBL917611:IBL917625 ILH917611:ILH917625 IVD917611:IVD917625 JEZ917611:JEZ917625 JOV917611:JOV917625 JYR917611:JYR917625 KIN917611:KIN917625 KSJ917611:KSJ917625 LCF917611:LCF917625 LMB917611:LMB917625 LVX917611:LVX917625 MFT917611:MFT917625 MPP917611:MPP917625 MZL917611:MZL917625 NJH917611:NJH917625 NTD917611:NTD917625 OCZ917611:OCZ917625 OMV917611:OMV917625 OWR917611:OWR917625 PGN917611:PGN917625 PQJ917611:PQJ917625 QAF917611:QAF917625 QKB917611:QKB917625 QTX917611:QTX917625 RDT917611:RDT917625 RNP917611:RNP917625 RXL917611:RXL917625 SHH917611:SHH917625 SRD917611:SRD917625 TAZ917611:TAZ917625 TKV917611:TKV917625 TUR917611:TUR917625 UEN917611:UEN917625 UOJ917611:UOJ917625 UYF917611:UYF917625 VIB917611:VIB917625 VRX917611:VRX917625 WBT917611:WBT917625 WLP917611:WLP917625 WVL917611:WVL917625 D983147:D983161 IZ983147:IZ983161 SV983147:SV983161 ACR983147:ACR983161 AMN983147:AMN983161 AWJ983147:AWJ983161 BGF983147:BGF983161 BQB983147:BQB983161 BZX983147:BZX983161 CJT983147:CJT983161 CTP983147:CTP983161 DDL983147:DDL983161 DNH983147:DNH983161 DXD983147:DXD983161 EGZ983147:EGZ983161 EQV983147:EQV983161 FAR983147:FAR983161 FKN983147:FKN983161 FUJ983147:FUJ983161 GEF983147:GEF983161 GOB983147:GOB983161 GXX983147:GXX983161 HHT983147:HHT983161 HRP983147:HRP983161 IBL983147:IBL983161 ILH983147:ILH983161 IVD983147:IVD983161 JEZ983147:JEZ983161 JOV983147:JOV983161 JYR983147:JYR983161 KIN983147:KIN983161 KSJ983147:KSJ983161 LCF983147:LCF983161 LMB983147:LMB983161 LVX983147:LVX983161 MFT983147:MFT983161 MPP983147:MPP983161 MZL983147:MZL983161 NJH983147:NJH983161 NTD983147:NTD983161 OCZ983147:OCZ983161 OMV983147:OMV983161 OWR983147:OWR983161 PGN983147:PGN983161 PQJ983147:PQJ983161 QAF983147:QAF983161 QKB983147:QKB983161 QTX983147:QTX983161 RDT983147:RDT983161 RNP983147:RNP983161 RXL983147:RXL983161 SHH983147:SHH983161 SRD983147:SRD983161 TAZ983147:TAZ983161 TKV983147:TKV983161 TUR983147:TUR983161 UEN983147:UEN983161 UOJ983147:UOJ983161 UYF983147:UYF983161 VIB983147:VIB983161 VRX983147:VRX983161 WBT983147:WBT983161 WLP983147:WLP983161 WVL983147:WVL983161 D66:D80 IZ66:IZ80 SV66:SV80 ACR66:ACR80 AMN66:AMN80 AWJ66:AWJ80 BGF66:BGF80 BQB66:BQB80 BZX66:BZX80 CJT66:CJT80 CTP66:CTP80 DDL66:DDL80 DNH66:DNH80 DXD66:DXD80 EGZ66:EGZ80 EQV66:EQV80 FAR66:FAR80 FKN66:FKN80 FUJ66:FUJ80 GEF66:GEF80 GOB66:GOB80 GXX66:GXX80 HHT66:HHT80 HRP66:HRP80 IBL66:IBL80 ILH66:ILH80 IVD66:IVD80 JEZ66:JEZ80 JOV66:JOV80 JYR66:JYR80 KIN66:KIN80 KSJ66:KSJ80 LCF66:LCF80 LMB66:LMB80 LVX66:LVX80 MFT66:MFT80 MPP66:MPP80 MZL66:MZL80 NJH66:NJH80 NTD66:NTD80 OCZ66:OCZ80 OMV66:OMV80 OWR66:OWR80 PGN66:PGN80 PQJ66:PQJ80 QAF66:QAF80 QKB66:QKB80 QTX66:QTX80 RDT66:RDT80 RNP66:RNP80 RXL66:RXL80 SHH66:SHH80 SRD66:SRD80 TAZ66:TAZ80 TKV66:TKV80 TUR66:TUR80 UEN66:UEN80 UOJ66:UOJ80 UYF66:UYF80 VIB66:VIB80 VRX66:VRX80 WBT66:WBT80 WLP66:WLP80 WVL66:WVL80 D65602:D65616 IZ65602:IZ65616 SV65602:SV65616 ACR65602:ACR65616 AMN65602:AMN65616 AWJ65602:AWJ65616 BGF65602:BGF65616 BQB65602:BQB65616 BZX65602:BZX65616 CJT65602:CJT65616 CTP65602:CTP65616 DDL65602:DDL65616 DNH65602:DNH65616 DXD65602:DXD65616 EGZ65602:EGZ65616 EQV65602:EQV65616 FAR65602:FAR65616 FKN65602:FKN65616 FUJ65602:FUJ65616 GEF65602:GEF65616 GOB65602:GOB65616 GXX65602:GXX65616 HHT65602:HHT65616 HRP65602:HRP65616 IBL65602:IBL65616 ILH65602:ILH65616 IVD65602:IVD65616 JEZ65602:JEZ65616 JOV65602:JOV65616 JYR65602:JYR65616 KIN65602:KIN65616 KSJ65602:KSJ65616 LCF65602:LCF65616 LMB65602:LMB65616 LVX65602:LVX65616 MFT65602:MFT65616 MPP65602:MPP65616 MZL65602:MZL65616 NJH65602:NJH65616 NTD65602:NTD65616 OCZ65602:OCZ65616 OMV65602:OMV65616 OWR65602:OWR65616 PGN65602:PGN65616 PQJ65602:PQJ65616 QAF65602:QAF65616 QKB65602:QKB65616 QTX65602:QTX65616 RDT65602:RDT65616 RNP65602:RNP65616 RXL65602:RXL65616 SHH65602:SHH65616 SRD65602:SRD65616 TAZ65602:TAZ65616 TKV65602:TKV65616 TUR65602:TUR65616 UEN65602:UEN65616 UOJ65602:UOJ65616 UYF65602:UYF65616 VIB65602:VIB65616 VRX65602:VRX65616 WBT65602:WBT65616 WLP65602:WLP65616 WVL65602:WVL65616 D131138:D131152 IZ131138:IZ131152 SV131138:SV131152 ACR131138:ACR131152 AMN131138:AMN131152 AWJ131138:AWJ131152 BGF131138:BGF131152 BQB131138:BQB131152 BZX131138:BZX131152 CJT131138:CJT131152 CTP131138:CTP131152 DDL131138:DDL131152 DNH131138:DNH131152 DXD131138:DXD131152 EGZ131138:EGZ131152 EQV131138:EQV131152 FAR131138:FAR131152 FKN131138:FKN131152 FUJ131138:FUJ131152 GEF131138:GEF131152 GOB131138:GOB131152 GXX131138:GXX131152 HHT131138:HHT131152 HRP131138:HRP131152 IBL131138:IBL131152 ILH131138:ILH131152 IVD131138:IVD131152 JEZ131138:JEZ131152 JOV131138:JOV131152 JYR131138:JYR131152 KIN131138:KIN131152 KSJ131138:KSJ131152 LCF131138:LCF131152 LMB131138:LMB131152 LVX131138:LVX131152 MFT131138:MFT131152 MPP131138:MPP131152 MZL131138:MZL131152 NJH131138:NJH131152 NTD131138:NTD131152 OCZ131138:OCZ131152 OMV131138:OMV131152 OWR131138:OWR131152 PGN131138:PGN131152 PQJ131138:PQJ131152 QAF131138:QAF131152 QKB131138:QKB131152 QTX131138:QTX131152 RDT131138:RDT131152 RNP131138:RNP131152 RXL131138:RXL131152 SHH131138:SHH131152 SRD131138:SRD131152 TAZ131138:TAZ131152 TKV131138:TKV131152 TUR131138:TUR131152 UEN131138:UEN131152 UOJ131138:UOJ131152 UYF131138:UYF131152 VIB131138:VIB131152 VRX131138:VRX131152 WBT131138:WBT131152 WLP131138:WLP131152 WVL131138:WVL131152 D196674:D196688 IZ196674:IZ196688 SV196674:SV196688 ACR196674:ACR196688 AMN196674:AMN196688 AWJ196674:AWJ196688 BGF196674:BGF196688 BQB196674:BQB196688 BZX196674:BZX196688 CJT196674:CJT196688 CTP196674:CTP196688 DDL196674:DDL196688 DNH196674:DNH196688 DXD196674:DXD196688 EGZ196674:EGZ196688 EQV196674:EQV196688 FAR196674:FAR196688 FKN196674:FKN196688 FUJ196674:FUJ196688 GEF196674:GEF196688 GOB196674:GOB196688 GXX196674:GXX196688 HHT196674:HHT196688 HRP196674:HRP196688 IBL196674:IBL196688 ILH196674:ILH196688 IVD196674:IVD196688 JEZ196674:JEZ196688 JOV196674:JOV196688 JYR196674:JYR196688 KIN196674:KIN196688 KSJ196674:KSJ196688 LCF196674:LCF196688 LMB196674:LMB196688 LVX196674:LVX196688 MFT196674:MFT196688 MPP196674:MPP196688 MZL196674:MZL196688 NJH196674:NJH196688 NTD196674:NTD196688 OCZ196674:OCZ196688 OMV196674:OMV196688 OWR196674:OWR196688 PGN196674:PGN196688 PQJ196674:PQJ196688 QAF196674:QAF196688 QKB196674:QKB196688 QTX196674:QTX196688 RDT196674:RDT196688 RNP196674:RNP196688 RXL196674:RXL196688 SHH196674:SHH196688 SRD196674:SRD196688 TAZ196674:TAZ196688 TKV196674:TKV196688 TUR196674:TUR196688 UEN196674:UEN196688 UOJ196674:UOJ196688 UYF196674:UYF196688 VIB196674:VIB196688 VRX196674:VRX196688 WBT196674:WBT196688 WLP196674:WLP196688 WVL196674:WVL196688 D262210:D262224 IZ262210:IZ262224 SV262210:SV262224 ACR262210:ACR262224 AMN262210:AMN262224 AWJ262210:AWJ262224 BGF262210:BGF262224 BQB262210:BQB262224 BZX262210:BZX262224 CJT262210:CJT262224 CTP262210:CTP262224 DDL262210:DDL262224 DNH262210:DNH262224 DXD262210:DXD262224 EGZ262210:EGZ262224 EQV262210:EQV262224 FAR262210:FAR262224 FKN262210:FKN262224 FUJ262210:FUJ262224 GEF262210:GEF262224 GOB262210:GOB262224 GXX262210:GXX262224 HHT262210:HHT262224 HRP262210:HRP262224 IBL262210:IBL262224 ILH262210:ILH262224 IVD262210:IVD262224 JEZ262210:JEZ262224 JOV262210:JOV262224 JYR262210:JYR262224 KIN262210:KIN262224 KSJ262210:KSJ262224 LCF262210:LCF262224 LMB262210:LMB262224 LVX262210:LVX262224 MFT262210:MFT262224 MPP262210:MPP262224 MZL262210:MZL262224 NJH262210:NJH262224 NTD262210:NTD262224 OCZ262210:OCZ262224 OMV262210:OMV262224 OWR262210:OWR262224 PGN262210:PGN262224 PQJ262210:PQJ262224 QAF262210:QAF262224 QKB262210:QKB262224 QTX262210:QTX262224 RDT262210:RDT262224 RNP262210:RNP262224 RXL262210:RXL262224 SHH262210:SHH262224 SRD262210:SRD262224 TAZ262210:TAZ262224 TKV262210:TKV262224 TUR262210:TUR262224 UEN262210:UEN262224 UOJ262210:UOJ262224 UYF262210:UYF262224 VIB262210:VIB262224 VRX262210:VRX262224 WBT262210:WBT262224 WLP262210:WLP262224 WVL262210:WVL262224 D327746:D327760 IZ327746:IZ327760 SV327746:SV327760 ACR327746:ACR327760 AMN327746:AMN327760 AWJ327746:AWJ327760 BGF327746:BGF327760 BQB327746:BQB327760 BZX327746:BZX327760 CJT327746:CJT327760 CTP327746:CTP327760 DDL327746:DDL327760 DNH327746:DNH327760 DXD327746:DXD327760 EGZ327746:EGZ327760 EQV327746:EQV327760 FAR327746:FAR327760 FKN327746:FKN327760 FUJ327746:FUJ327760 GEF327746:GEF327760 GOB327746:GOB327760 GXX327746:GXX327760 HHT327746:HHT327760 HRP327746:HRP327760 IBL327746:IBL327760 ILH327746:ILH327760 IVD327746:IVD327760 JEZ327746:JEZ327760 JOV327746:JOV327760 JYR327746:JYR327760 KIN327746:KIN327760 KSJ327746:KSJ327760 LCF327746:LCF327760 LMB327746:LMB327760 LVX327746:LVX327760 MFT327746:MFT327760 MPP327746:MPP327760 MZL327746:MZL327760 NJH327746:NJH327760 NTD327746:NTD327760 OCZ327746:OCZ327760 OMV327746:OMV327760 OWR327746:OWR327760 PGN327746:PGN327760 PQJ327746:PQJ327760 QAF327746:QAF327760 QKB327746:QKB327760 QTX327746:QTX327760 RDT327746:RDT327760 RNP327746:RNP327760 RXL327746:RXL327760 SHH327746:SHH327760 SRD327746:SRD327760 TAZ327746:TAZ327760 TKV327746:TKV327760 TUR327746:TUR327760 UEN327746:UEN327760 UOJ327746:UOJ327760 UYF327746:UYF327760 VIB327746:VIB327760 VRX327746:VRX327760 WBT327746:WBT327760 WLP327746:WLP327760 WVL327746:WVL327760 D393282:D393296 IZ393282:IZ393296 SV393282:SV393296 ACR393282:ACR393296 AMN393282:AMN393296 AWJ393282:AWJ393296 BGF393282:BGF393296 BQB393282:BQB393296 BZX393282:BZX393296 CJT393282:CJT393296 CTP393282:CTP393296 DDL393282:DDL393296 DNH393282:DNH393296 DXD393282:DXD393296 EGZ393282:EGZ393296 EQV393282:EQV393296 FAR393282:FAR393296 FKN393282:FKN393296 FUJ393282:FUJ393296 GEF393282:GEF393296 GOB393282:GOB393296 GXX393282:GXX393296 HHT393282:HHT393296 HRP393282:HRP393296 IBL393282:IBL393296 ILH393282:ILH393296 IVD393282:IVD393296 JEZ393282:JEZ393296 JOV393282:JOV393296 JYR393282:JYR393296 KIN393282:KIN393296 KSJ393282:KSJ393296 LCF393282:LCF393296 LMB393282:LMB393296 LVX393282:LVX393296 MFT393282:MFT393296 MPP393282:MPP393296 MZL393282:MZL393296 NJH393282:NJH393296 NTD393282:NTD393296 OCZ393282:OCZ393296 OMV393282:OMV393296 OWR393282:OWR393296 PGN393282:PGN393296 PQJ393282:PQJ393296 QAF393282:QAF393296 QKB393282:QKB393296 QTX393282:QTX393296 RDT393282:RDT393296 RNP393282:RNP393296 RXL393282:RXL393296 SHH393282:SHH393296 SRD393282:SRD393296 TAZ393282:TAZ393296 TKV393282:TKV393296 TUR393282:TUR393296 UEN393282:UEN393296 UOJ393282:UOJ393296 UYF393282:UYF393296 VIB393282:VIB393296 VRX393282:VRX393296 WBT393282:WBT393296 WLP393282:WLP393296 WVL393282:WVL393296 D458818:D458832 IZ458818:IZ458832 SV458818:SV458832 ACR458818:ACR458832 AMN458818:AMN458832 AWJ458818:AWJ458832 BGF458818:BGF458832 BQB458818:BQB458832 BZX458818:BZX458832 CJT458818:CJT458832 CTP458818:CTP458832 DDL458818:DDL458832 DNH458818:DNH458832 DXD458818:DXD458832 EGZ458818:EGZ458832 EQV458818:EQV458832 FAR458818:FAR458832 FKN458818:FKN458832 FUJ458818:FUJ458832 GEF458818:GEF458832 GOB458818:GOB458832 GXX458818:GXX458832 HHT458818:HHT458832 HRP458818:HRP458832 IBL458818:IBL458832 ILH458818:ILH458832 IVD458818:IVD458832 JEZ458818:JEZ458832 JOV458818:JOV458832 JYR458818:JYR458832 KIN458818:KIN458832 KSJ458818:KSJ458832 LCF458818:LCF458832 LMB458818:LMB458832 LVX458818:LVX458832 MFT458818:MFT458832 MPP458818:MPP458832 MZL458818:MZL458832 NJH458818:NJH458832 NTD458818:NTD458832 OCZ458818:OCZ458832 OMV458818:OMV458832 OWR458818:OWR458832 PGN458818:PGN458832 PQJ458818:PQJ458832 QAF458818:QAF458832 QKB458818:QKB458832 QTX458818:QTX458832 RDT458818:RDT458832 RNP458818:RNP458832 RXL458818:RXL458832 SHH458818:SHH458832 SRD458818:SRD458832 TAZ458818:TAZ458832 TKV458818:TKV458832 TUR458818:TUR458832 UEN458818:UEN458832 UOJ458818:UOJ458832 UYF458818:UYF458832 VIB458818:VIB458832 VRX458818:VRX458832 WBT458818:WBT458832 WLP458818:WLP458832 WVL458818:WVL458832 D524354:D524368 IZ524354:IZ524368 SV524354:SV524368 ACR524354:ACR524368 AMN524354:AMN524368 AWJ524354:AWJ524368 BGF524354:BGF524368 BQB524354:BQB524368 BZX524354:BZX524368 CJT524354:CJT524368 CTP524354:CTP524368 DDL524354:DDL524368 DNH524354:DNH524368 DXD524354:DXD524368 EGZ524354:EGZ524368 EQV524354:EQV524368 FAR524354:FAR524368 FKN524354:FKN524368 FUJ524354:FUJ524368 GEF524354:GEF524368 GOB524354:GOB524368 GXX524354:GXX524368 HHT524354:HHT524368 HRP524354:HRP524368 IBL524354:IBL524368 ILH524354:ILH524368 IVD524354:IVD524368 JEZ524354:JEZ524368 JOV524354:JOV524368 JYR524354:JYR524368 KIN524354:KIN524368 KSJ524354:KSJ524368 LCF524354:LCF524368 LMB524354:LMB524368 LVX524354:LVX524368 MFT524354:MFT524368 MPP524354:MPP524368 MZL524354:MZL524368 NJH524354:NJH524368 NTD524354:NTD524368 OCZ524354:OCZ524368 OMV524354:OMV524368 OWR524354:OWR524368 PGN524354:PGN524368 PQJ524354:PQJ524368 QAF524354:QAF524368 QKB524354:QKB524368 QTX524354:QTX524368 RDT524354:RDT524368 RNP524354:RNP524368 RXL524354:RXL524368 SHH524354:SHH524368 SRD524354:SRD524368 TAZ524354:TAZ524368 TKV524354:TKV524368 TUR524354:TUR524368 UEN524354:UEN524368 UOJ524354:UOJ524368 UYF524354:UYF524368 VIB524354:VIB524368 VRX524354:VRX524368 WBT524354:WBT524368 WLP524354:WLP524368 WVL524354:WVL524368 D589890:D589904 IZ589890:IZ589904 SV589890:SV589904 ACR589890:ACR589904 AMN589890:AMN589904 AWJ589890:AWJ589904 BGF589890:BGF589904 BQB589890:BQB589904 BZX589890:BZX589904 CJT589890:CJT589904 CTP589890:CTP589904 DDL589890:DDL589904 DNH589890:DNH589904 DXD589890:DXD589904 EGZ589890:EGZ589904 EQV589890:EQV589904 FAR589890:FAR589904 FKN589890:FKN589904 FUJ589890:FUJ589904 GEF589890:GEF589904 GOB589890:GOB589904 GXX589890:GXX589904 HHT589890:HHT589904 HRP589890:HRP589904 IBL589890:IBL589904 ILH589890:ILH589904 IVD589890:IVD589904 JEZ589890:JEZ589904 JOV589890:JOV589904 JYR589890:JYR589904 KIN589890:KIN589904 KSJ589890:KSJ589904 LCF589890:LCF589904 LMB589890:LMB589904 LVX589890:LVX589904 MFT589890:MFT589904 MPP589890:MPP589904 MZL589890:MZL589904 NJH589890:NJH589904 NTD589890:NTD589904 OCZ589890:OCZ589904 OMV589890:OMV589904 OWR589890:OWR589904 PGN589890:PGN589904 PQJ589890:PQJ589904 QAF589890:QAF589904 QKB589890:QKB589904 QTX589890:QTX589904 RDT589890:RDT589904 RNP589890:RNP589904 RXL589890:RXL589904 SHH589890:SHH589904 SRD589890:SRD589904 TAZ589890:TAZ589904 TKV589890:TKV589904 TUR589890:TUR589904 UEN589890:UEN589904 UOJ589890:UOJ589904 UYF589890:UYF589904 VIB589890:VIB589904 VRX589890:VRX589904 WBT589890:WBT589904 WLP589890:WLP589904 WVL589890:WVL589904 D655426:D655440 IZ655426:IZ655440 SV655426:SV655440 ACR655426:ACR655440 AMN655426:AMN655440 AWJ655426:AWJ655440 BGF655426:BGF655440 BQB655426:BQB655440 BZX655426:BZX655440 CJT655426:CJT655440 CTP655426:CTP655440 DDL655426:DDL655440 DNH655426:DNH655440 DXD655426:DXD655440 EGZ655426:EGZ655440 EQV655426:EQV655440 FAR655426:FAR655440 FKN655426:FKN655440 FUJ655426:FUJ655440 GEF655426:GEF655440 GOB655426:GOB655440 GXX655426:GXX655440 HHT655426:HHT655440 HRP655426:HRP655440 IBL655426:IBL655440 ILH655426:ILH655440 IVD655426:IVD655440 JEZ655426:JEZ655440 JOV655426:JOV655440 JYR655426:JYR655440 KIN655426:KIN655440 KSJ655426:KSJ655440 LCF655426:LCF655440 LMB655426:LMB655440 LVX655426:LVX655440 MFT655426:MFT655440 MPP655426:MPP655440 MZL655426:MZL655440 NJH655426:NJH655440 NTD655426:NTD655440 OCZ655426:OCZ655440 OMV655426:OMV655440 OWR655426:OWR655440 PGN655426:PGN655440 PQJ655426:PQJ655440 QAF655426:QAF655440 QKB655426:QKB655440 QTX655426:QTX655440 RDT655426:RDT655440 RNP655426:RNP655440 RXL655426:RXL655440 SHH655426:SHH655440 SRD655426:SRD655440 TAZ655426:TAZ655440 TKV655426:TKV655440 TUR655426:TUR655440 UEN655426:UEN655440 UOJ655426:UOJ655440 UYF655426:UYF655440 VIB655426:VIB655440 VRX655426:VRX655440 WBT655426:WBT655440 WLP655426:WLP655440 WVL655426:WVL655440 D720962:D720976 IZ720962:IZ720976 SV720962:SV720976 ACR720962:ACR720976 AMN720962:AMN720976 AWJ720962:AWJ720976 BGF720962:BGF720976 BQB720962:BQB720976 BZX720962:BZX720976 CJT720962:CJT720976 CTP720962:CTP720976 DDL720962:DDL720976 DNH720962:DNH720976 DXD720962:DXD720976 EGZ720962:EGZ720976 EQV720962:EQV720976 FAR720962:FAR720976 FKN720962:FKN720976 FUJ720962:FUJ720976 GEF720962:GEF720976 GOB720962:GOB720976 GXX720962:GXX720976 HHT720962:HHT720976 HRP720962:HRP720976 IBL720962:IBL720976 ILH720962:ILH720976 IVD720962:IVD720976 JEZ720962:JEZ720976 JOV720962:JOV720976 JYR720962:JYR720976 KIN720962:KIN720976 KSJ720962:KSJ720976 LCF720962:LCF720976 LMB720962:LMB720976 LVX720962:LVX720976 MFT720962:MFT720976 MPP720962:MPP720976 MZL720962:MZL720976 NJH720962:NJH720976 NTD720962:NTD720976 OCZ720962:OCZ720976 OMV720962:OMV720976 OWR720962:OWR720976 PGN720962:PGN720976 PQJ720962:PQJ720976 QAF720962:QAF720976 QKB720962:QKB720976 QTX720962:QTX720976 RDT720962:RDT720976 RNP720962:RNP720976 RXL720962:RXL720976 SHH720962:SHH720976 SRD720962:SRD720976 TAZ720962:TAZ720976 TKV720962:TKV720976 TUR720962:TUR720976 UEN720962:UEN720976 UOJ720962:UOJ720976 UYF720962:UYF720976 VIB720962:VIB720976 VRX720962:VRX720976 WBT720962:WBT720976 WLP720962:WLP720976 WVL720962:WVL720976 D786498:D786512 IZ786498:IZ786512 SV786498:SV786512 ACR786498:ACR786512 AMN786498:AMN786512 AWJ786498:AWJ786512 BGF786498:BGF786512 BQB786498:BQB786512 BZX786498:BZX786512 CJT786498:CJT786512 CTP786498:CTP786512 DDL786498:DDL786512 DNH786498:DNH786512 DXD786498:DXD786512 EGZ786498:EGZ786512 EQV786498:EQV786512 FAR786498:FAR786512 FKN786498:FKN786512 FUJ786498:FUJ786512 GEF786498:GEF786512 GOB786498:GOB786512 GXX786498:GXX786512 HHT786498:HHT786512 HRP786498:HRP786512 IBL786498:IBL786512 ILH786498:ILH786512 IVD786498:IVD786512 JEZ786498:JEZ786512 JOV786498:JOV786512 JYR786498:JYR786512 KIN786498:KIN786512 KSJ786498:KSJ786512 LCF786498:LCF786512 LMB786498:LMB786512 LVX786498:LVX786512 MFT786498:MFT786512 MPP786498:MPP786512 MZL786498:MZL786512 NJH786498:NJH786512 NTD786498:NTD786512 OCZ786498:OCZ786512 OMV786498:OMV786512 OWR786498:OWR786512 PGN786498:PGN786512 PQJ786498:PQJ786512 QAF786498:QAF786512 QKB786498:QKB786512 QTX786498:QTX786512 RDT786498:RDT786512 RNP786498:RNP786512 RXL786498:RXL786512 SHH786498:SHH786512 SRD786498:SRD786512 TAZ786498:TAZ786512 TKV786498:TKV786512 TUR786498:TUR786512 UEN786498:UEN786512 UOJ786498:UOJ786512 UYF786498:UYF786512 VIB786498:VIB786512 VRX786498:VRX786512 WBT786498:WBT786512 WLP786498:WLP786512 WVL786498:WVL786512 D852034:D852048 IZ852034:IZ852048 SV852034:SV852048 ACR852034:ACR852048 AMN852034:AMN852048 AWJ852034:AWJ852048 BGF852034:BGF852048 BQB852034:BQB852048 BZX852034:BZX852048 CJT852034:CJT852048 CTP852034:CTP852048 DDL852034:DDL852048 DNH852034:DNH852048 DXD852034:DXD852048 EGZ852034:EGZ852048 EQV852034:EQV852048 FAR852034:FAR852048 FKN852034:FKN852048 FUJ852034:FUJ852048 GEF852034:GEF852048 GOB852034:GOB852048 GXX852034:GXX852048 HHT852034:HHT852048 HRP852034:HRP852048 IBL852034:IBL852048 ILH852034:ILH852048 IVD852034:IVD852048 JEZ852034:JEZ852048 JOV852034:JOV852048 JYR852034:JYR852048 KIN852034:KIN852048 KSJ852034:KSJ852048 LCF852034:LCF852048 LMB852034:LMB852048 LVX852034:LVX852048 MFT852034:MFT852048 MPP852034:MPP852048 MZL852034:MZL852048 NJH852034:NJH852048 NTD852034:NTD852048 OCZ852034:OCZ852048 OMV852034:OMV852048 OWR852034:OWR852048 PGN852034:PGN852048 PQJ852034:PQJ852048 QAF852034:QAF852048 QKB852034:QKB852048 QTX852034:QTX852048 RDT852034:RDT852048 RNP852034:RNP852048 RXL852034:RXL852048 SHH852034:SHH852048 SRD852034:SRD852048 TAZ852034:TAZ852048 TKV852034:TKV852048 TUR852034:TUR852048 UEN852034:UEN852048 UOJ852034:UOJ852048 UYF852034:UYF852048 VIB852034:VIB852048 VRX852034:VRX852048 WBT852034:WBT852048 WLP852034:WLP852048 WVL852034:WVL852048 D917570:D917584 IZ917570:IZ917584 SV917570:SV917584 ACR917570:ACR917584 AMN917570:AMN917584 AWJ917570:AWJ917584 BGF917570:BGF917584 BQB917570:BQB917584 BZX917570:BZX917584 CJT917570:CJT917584 CTP917570:CTP917584 DDL917570:DDL917584 DNH917570:DNH917584 DXD917570:DXD917584 EGZ917570:EGZ917584 EQV917570:EQV917584 FAR917570:FAR917584 FKN917570:FKN917584 FUJ917570:FUJ917584 GEF917570:GEF917584 GOB917570:GOB917584 GXX917570:GXX917584 HHT917570:HHT917584 HRP917570:HRP917584 IBL917570:IBL917584 ILH917570:ILH917584 IVD917570:IVD917584 JEZ917570:JEZ917584 JOV917570:JOV917584 JYR917570:JYR917584 KIN917570:KIN917584 KSJ917570:KSJ917584 LCF917570:LCF917584 LMB917570:LMB917584 LVX917570:LVX917584 MFT917570:MFT917584 MPP917570:MPP917584 MZL917570:MZL917584 NJH917570:NJH917584 NTD917570:NTD917584 OCZ917570:OCZ917584 OMV917570:OMV917584 OWR917570:OWR917584 PGN917570:PGN917584 PQJ917570:PQJ917584 QAF917570:QAF917584 QKB917570:QKB917584 QTX917570:QTX917584 RDT917570:RDT917584 RNP917570:RNP917584 RXL917570:RXL917584 SHH917570:SHH917584 SRD917570:SRD917584 TAZ917570:TAZ917584 TKV917570:TKV917584 TUR917570:TUR917584 UEN917570:UEN917584 UOJ917570:UOJ917584 UYF917570:UYF917584 VIB917570:VIB917584 VRX917570:VRX917584 WBT917570:WBT917584 WLP917570:WLP917584 WVL917570:WVL917584 D983106:D983120 IZ983106:IZ983120 SV983106:SV983120 ACR983106:ACR983120 AMN983106:AMN983120 AWJ983106:AWJ983120 BGF983106:BGF983120 BQB983106:BQB983120 BZX983106:BZX983120 CJT983106:CJT983120 CTP983106:CTP983120 DDL983106:DDL983120 DNH983106:DNH983120 DXD983106:DXD983120 EGZ983106:EGZ983120 EQV983106:EQV983120 FAR983106:FAR983120 FKN983106:FKN983120 FUJ983106:FUJ983120 GEF983106:GEF983120 GOB983106:GOB983120 GXX983106:GXX983120 HHT983106:HHT983120 HRP983106:HRP983120 IBL983106:IBL983120 ILH983106:ILH983120 IVD983106:IVD983120 JEZ983106:JEZ983120 JOV983106:JOV983120 JYR983106:JYR983120 KIN983106:KIN983120 KSJ983106:KSJ983120 LCF983106:LCF983120 LMB983106:LMB983120 LVX983106:LVX983120 MFT983106:MFT983120 MPP983106:MPP983120 MZL983106:MZL983120 NJH983106:NJH983120 NTD983106:NTD983120 OCZ983106:OCZ983120 OMV983106:OMV983120 OWR983106:OWR983120 PGN983106:PGN983120 PQJ983106:PQJ983120 QAF983106:QAF983120 QKB983106:QKB983120 QTX983106:QTX983120 RDT983106:RDT983120 RNP983106:RNP983120 RXL983106:RXL983120 SHH983106:SHH983120 SRD983106:SRD983120 TAZ983106:TAZ983120 TKV983106:TKV983120 TUR983106:TUR983120 UEN983106:UEN983120 UOJ983106:UOJ983120 UYF983106:UYF983120 VIB983106:VIB983120 VRX983106:VRX983120 WBT983106:WBT983120 WLP983106:WLP983120 WVL983106:WVL983120">
      <formula1>$N$8:$N$22</formula1>
    </dataValidation>
  </dataValidations>
  <pageMargins left="0.78740157480314965" right="0.19685039370078741" top="0.39370078740157483" bottom="0.19685039370078741" header="0" footer="0"/>
  <pageSetup paperSize="9" orientation="portrait" r:id="rId1"/>
  <rowBreaks count="1" manualBreakCount="1">
    <brk id="42" min="1" max="11"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AL771"/>
  <sheetViews>
    <sheetView showGridLines="0" view="pageBreakPreview" zoomScale="85" zoomScaleNormal="85" zoomScaleSheetLayoutView="85" workbookViewId="0">
      <selection sqref="A1:AC1"/>
    </sheetView>
  </sheetViews>
  <sheetFormatPr defaultColWidth="11.875" defaultRowHeight="14.25" customHeight="1"/>
  <cols>
    <col min="1" max="1" width="10.125" style="172" customWidth="1"/>
    <col min="2" max="2" width="17.625" style="172" customWidth="1"/>
    <col min="3" max="29" width="4.375" style="172" customWidth="1"/>
    <col min="30" max="30" width="11.875" style="172"/>
    <col min="31" max="31" width="9.75" style="244" bestFit="1" customWidth="1"/>
    <col min="32" max="33" width="19.75" style="172" customWidth="1"/>
    <col min="34" max="34" width="16.75" style="172" customWidth="1"/>
    <col min="35" max="16384" width="11.875" style="172"/>
  </cols>
  <sheetData>
    <row r="1" spans="1:33" ht="26.45" customHeight="1">
      <c r="A1" s="435" t="s">
        <v>0</v>
      </c>
      <c r="B1" s="435"/>
      <c r="C1" s="435"/>
      <c r="D1" s="435"/>
      <c r="E1" s="435"/>
      <c r="F1" s="435"/>
      <c r="G1" s="435"/>
      <c r="H1" s="435"/>
      <c r="I1" s="435"/>
      <c r="J1" s="435"/>
      <c r="K1" s="435"/>
      <c r="L1" s="435"/>
      <c r="M1" s="435"/>
      <c r="N1" s="435"/>
      <c r="O1" s="436"/>
      <c r="P1" s="436"/>
      <c r="Q1" s="436"/>
      <c r="R1" s="436"/>
      <c r="S1" s="436"/>
      <c r="T1" s="436"/>
      <c r="U1" s="436"/>
      <c r="V1" s="436"/>
      <c r="W1" s="436"/>
      <c r="X1" s="436"/>
      <c r="Y1" s="436"/>
      <c r="Z1" s="436"/>
      <c r="AA1" s="436"/>
      <c r="AB1" s="436"/>
      <c r="AC1" s="436"/>
    </row>
    <row r="2" spans="1:33" ht="9.9499999999999993" customHeight="1">
      <c r="A2" s="437" t="s">
        <v>1</v>
      </c>
      <c r="B2" s="438"/>
      <c r="C2" s="439" t="s">
        <v>2</v>
      </c>
      <c r="D2" s="439"/>
      <c r="E2" s="439"/>
      <c r="F2" s="439"/>
      <c r="G2" s="440"/>
      <c r="H2" s="441"/>
      <c r="I2" s="439" t="s">
        <v>3</v>
      </c>
      <c r="J2" s="439"/>
      <c r="K2" s="439"/>
      <c r="L2" s="444"/>
      <c r="M2" s="444"/>
      <c r="N2" s="444"/>
      <c r="O2" s="439" t="s">
        <v>4</v>
      </c>
      <c r="P2" s="439"/>
      <c r="Q2" s="439"/>
      <c r="R2" s="439"/>
      <c r="S2" s="444"/>
      <c r="T2" s="444"/>
      <c r="U2" s="444"/>
      <c r="V2" s="445" t="s">
        <v>5</v>
      </c>
      <c r="W2" s="445"/>
      <c r="X2" s="445"/>
      <c r="Y2" s="445"/>
      <c r="Z2" s="447"/>
      <c r="AA2" s="447"/>
      <c r="AB2" s="447"/>
      <c r="AC2" s="447"/>
      <c r="AD2" s="448"/>
      <c r="AE2" s="449"/>
      <c r="AF2" s="449"/>
      <c r="AG2" s="449"/>
    </row>
    <row r="3" spans="1:33" ht="9.9499999999999993" customHeight="1">
      <c r="A3" s="437"/>
      <c r="B3" s="438"/>
      <c r="C3" s="439"/>
      <c r="D3" s="439"/>
      <c r="E3" s="439"/>
      <c r="F3" s="439"/>
      <c r="G3" s="442"/>
      <c r="H3" s="443"/>
      <c r="I3" s="439"/>
      <c r="J3" s="439"/>
      <c r="K3" s="439"/>
      <c r="L3" s="444"/>
      <c r="M3" s="444"/>
      <c r="N3" s="444"/>
      <c r="O3" s="439"/>
      <c r="P3" s="439"/>
      <c r="Q3" s="439"/>
      <c r="R3" s="439"/>
      <c r="S3" s="444"/>
      <c r="T3" s="444"/>
      <c r="U3" s="444"/>
      <c r="V3" s="445"/>
      <c r="W3" s="445"/>
      <c r="X3" s="445"/>
      <c r="Y3" s="445"/>
      <c r="Z3" s="447"/>
      <c r="AA3" s="447"/>
      <c r="AB3" s="447"/>
      <c r="AC3" s="447"/>
      <c r="AD3" s="448"/>
      <c r="AE3" s="449"/>
      <c r="AF3" s="449"/>
      <c r="AG3" s="449"/>
    </row>
    <row r="4" spans="1:33" ht="9.9499999999999993" customHeight="1">
      <c r="A4" s="437"/>
      <c r="B4" s="438"/>
      <c r="C4" s="439" t="s">
        <v>6</v>
      </c>
      <c r="D4" s="439"/>
      <c r="E4" s="439"/>
      <c r="F4" s="439"/>
      <c r="G4" s="450" t="s">
        <v>38</v>
      </c>
      <c r="H4" s="450"/>
      <c r="I4" s="450"/>
      <c r="J4" s="450"/>
      <c r="K4" s="450"/>
      <c r="L4" s="450"/>
      <c r="M4" s="450"/>
      <c r="N4" s="450"/>
      <c r="O4" s="439"/>
      <c r="P4" s="439"/>
      <c r="Q4" s="439"/>
      <c r="R4" s="439"/>
      <c r="S4" s="444"/>
      <c r="T4" s="444"/>
      <c r="U4" s="444"/>
      <c r="V4" s="445"/>
      <c r="W4" s="445"/>
      <c r="X4" s="445"/>
      <c r="Y4" s="445"/>
      <c r="Z4" s="447"/>
      <c r="AA4" s="447"/>
      <c r="AB4" s="447"/>
      <c r="AC4" s="447"/>
      <c r="AD4" s="448"/>
      <c r="AE4" s="449"/>
      <c r="AF4" s="449"/>
      <c r="AG4" s="449"/>
    </row>
    <row r="5" spans="1:33" ht="9.9499999999999993" customHeight="1">
      <c r="A5" s="437" t="s">
        <v>8</v>
      </c>
      <c r="B5" s="451"/>
      <c r="C5" s="439"/>
      <c r="D5" s="439"/>
      <c r="E5" s="439"/>
      <c r="F5" s="439"/>
      <c r="G5" s="450"/>
      <c r="H5" s="450"/>
      <c r="I5" s="450"/>
      <c r="J5" s="450"/>
      <c r="K5" s="450"/>
      <c r="L5" s="450"/>
      <c r="M5" s="450"/>
      <c r="N5" s="450"/>
      <c r="O5" s="452" t="s">
        <v>9</v>
      </c>
      <c r="P5" s="452"/>
      <c r="Q5" s="452"/>
      <c r="R5" s="452"/>
      <c r="S5" s="453"/>
      <c r="T5" s="453"/>
      <c r="U5" s="453"/>
      <c r="V5" s="454" t="s">
        <v>10</v>
      </c>
      <c r="W5" s="454"/>
      <c r="X5" s="454"/>
      <c r="Y5" s="454"/>
      <c r="Z5" s="446"/>
      <c r="AA5" s="446"/>
      <c r="AB5" s="446"/>
      <c r="AC5" s="446"/>
    </row>
    <row r="6" spans="1:33" ht="9.9499999999999993" customHeight="1">
      <c r="A6" s="437"/>
      <c r="B6" s="451"/>
      <c r="C6" s="439" t="s">
        <v>11</v>
      </c>
      <c r="D6" s="439"/>
      <c r="E6" s="439"/>
      <c r="F6" s="439"/>
      <c r="G6" s="458"/>
      <c r="H6" s="458"/>
      <c r="I6" s="458"/>
      <c r="J6" s="458"/>
      <c r="K6" s="458"/>
      <c r="L6" s="458"/>
      <c r="M6" s="458"/>
      <c r="N6" s="458"/>
      <c r="O6" s="452"/>
      <c r="P6" s="452"/>
      <c r="Q6" s="452"/>
      <c r="R6" s="452"/>
      <c r="S6" s="453"/>
      <c r="T6" s="453"/>
      <c r="U6" s="453"/>
      <c r="V6" s="454"/>
      <c r="W6" s="454"/>
      <c r="X6" s="454"/>
      <c r="Y6" s="454"/>
      <c r="Z6" s="446"/>
      <c r="AA6" s="446"/>
      <c r="AB6" s="446"/>
      <c r="AC6" s="446"/>
    </row>
    <row r="7" spans="1:33" ht="9.9499999999999993" customHeight="1">
      <c r="A7" s="437"/>
      <c r="B7" s="451"/>
      <c r="C7" s="439"/>
      <c r="D7" s="439"/>
      <c r="E7" s="439"/>
      <c r="F7" s="439"/>
      <c r="G7" s="458"/>
      <c r="H7" s="458"/>
      <c r="I7" s="458"/>
      <c r="J7" s="458"/>
      <c r="K7" s="458"/>
      <c r="L7" s="458"/>
      <c r="M7" s="458"/>
      <c r="N7" s="458"/>
      <c r="O7" s="452" t="s">
        <v>12</v>
      </c>
      <c r="P7" s="452"/>
      <c r="Q7" s="452"/>
      <c r="R7" s="452"/>
      <c r="S7" s="453"/>
      <c r="T7" s="453"/>
      <c r="U7" s="453"/>
      <c r="V7" s="439" t="s">
        <v>13</v>
      </c>
      <c r="W7" s="439"/>
      <c r="X7" s="439"/>
      <c r="Y7" s="439"/>
      <c r="Z7" s="446"/>
      <c r="AA7" s="446"/>
      <c r="AB7" s="446"/>
      <c r="AC7" s="446"/>
    </row>
    <row r="8" spans="1:33" ht="9.9499999999999993" customHeight="1">
      <c r="A8" s="437" t="s">
        <v>14</v>
      </c>
      <c r="B8" s="451"/>
      <c r="C8" s="439"/>
      <c r="D8" s="439"/>
      <c r="E8" s="439"/>
      <c r="F8" s="439"/>
      <c r="G8" s="458"/>
      <c r="H8" s="458"/>
      <c r="I8" s="458"/>
      <c r="J8" s="458"/>
      <c r="K8" s="458"/>
      <c r="L8" s="458"/>
      <c r="M8" s="458"/>
      <c r="N8" s="458"/>
      <c r="O8" s="452"/>
      <c r="P8" s="452"/>
      <c r="Q8" s="452"/>
      <c r="R8" s="452"/>
      <c r="S8" s="453"/>
      <c r="T8" s="453"/>
      <c r="U8" s="453"/>
      <c r="V8" s="439"/>
      <c r="W8" s="439"/>
      <c r="X8" s="439"/>
      <c r="Y8" s="439"/>
      <c r="Z8" s="446"/>
      <c r="AA8" s="446"/>
      <c r="AB8" s="446"/>
      <c r="AC8" s="446"/>
    </row>
    <row r="9" spans="1:33" ht="9.9499999999999993" customHeight="1">
      <c r="A9" s="437"/>
      <c r="B9" s="451"/>
      <c r="C9" s="439" t="s">
        <v>15</v>
      </c>
      <c r="D9" s="439"/>
      <c r="E9" s="439"/>
      <c r="F9" s="439"/>
      <c r="G9" s="438"/>
      <c r="H9" s="438"/>
      <c r="I9" s="438"/>
      <c r="J9" s="438"/>
      <c r="K9" s="438"/>
      <c r="L9" s="438"/>
      <c r="M9" s="438"/>
      <c r="N9" s="438"/>
      <c r="O9" s="452" t="s">
        <v>16</v>
      </c>
      <c r="P9" s="452"/>
      <c r="Q9" s="452"/>
      <c r="R9" s="452"/>
      <c r="S9" s="453"/>
      <c r="T9" s="453"/>
      <c r="U9" s="453"/>
      <c r="V9" s="439" t="s">
        <v>17</v>
      </c>
      <c r="W9" s="439"/>
      <c r="X9" s="439"/>
      <c r="Y9" s="439"/>
      <c r="Z9" s="457"/>
      <c r="AA9" s="457"/>
      <c r="AB9" s="457"/>
      <c r="AC9" s="457"/>
    </row>
    <row r="10" spans="1:33" ht="9.9499999999999993" customHeight="1">
      <c r="A10" s="437"/>
      <c r="B10" s="451"/>
      <c r="C10" s="439"/>
      <c r="D10" s="439"/>
      <c r="E10" s="439"/>
      <c r="F10" s="439"/>
      <c r="G10" s="438"/>
      <c r="H10" s="438"/>
      <c r="I10" s="438"/>
      <c r="J10" s="438"/>
      <c r="K10" s="438"/>
      <c r="L10" s="438"/>
      <c r="M10" s="438"/>
      <c r="N10" s="438"/>
      <c r="O10" s="452"/>
      <c r="P10" s="452"/>
      <c r="Q10" s="452"/>
      <c r="R10" s="452"/>
      <c r="S10" s="453"/>
      <c r="T10" s="453"/>
      <c r="U10" s="453"/>
      <c r="V10" s="439"/>
      <c r="W10" s="439"/>
      <c r="X10" s="439"/>
      <c r="Y10" s="439"/>
      <c r="Z10" s="457"/>
      <c r="AA10" s="457"/>
      <c r="AB10" s="457"/>
      <c r="AC10" s="457"/>
    </row>
    <row r="11" spans="1:33" ht="9.9499999999999993" customHeight="1">
      <c r="A11" s="437" t="s">
        <v>18</v>
      </c>
      <c r="B11" s="451"/>
      <c r="C11" s="439" t="s">
        <v>19</v>
      </c>
      <c r="D11" s="439"/>
      <c r="E11" s="439"/>
      <c r="F11" s="439"/>
      <c r="G11" s="438"/>
      <c r="H11" s="438"/>
      <c r="I11" s="438"/>
      <c r="J11" s="438"/>
      <c r="K11" s="438"/>
      <c r="L11" s="438"/>
      <c r="M11" s="438"/>
      <c r="N11" s="438"/>
      <c r="O11" s="452" t="s">
        <v>20</v>
      </c>
      <c r="P11" s="452"/>
      <c r="Q11" s="452"/>
      <c r="R11" s="452"/>
      <c r="S11" s="453"/>
      <c r="T11" s="453"/>
      <c r="U11" s="453"/>
      <c r="V11" s="439" t="s">
        <v>21</v>
      </c>
      <c r="W11" s="439"/>
      <c r="X11" s="439"/>
      <c r="Y11" s="439"/>
      <c r="Z11" s="456"/>
      <c r="AA11" s="456"/>
      <c r="AB11" s="456"/>
      <c r="AC11" s="456"/>
    </row>
    <row r="12" spans="1:33" ht="9.9499999999999993" customHeight="1">
      <c r="A12" s="437"/>
      <c r="B12" s="451"/>
      <c r="C12" s="439"/>
      <c r="D12" s="439"/>
      <c r="E12" s="439"/>
      <c r="F12" s="439"/>
      <c r="G12" s="438"/>
      <c r="H12" s="438"/>
      <c r="I12" s="438"/>
      <c r="J12" s="438"/>
      <c r="K12" s="438"/>
      <c r="L12" s="438"/>
      <c r="M12" s="438"/>
      <c r="N12" s="438"/>
      <c r="O12" s="452"/>
      <c r="P12" s="452"/>
      <c r="Q12" s="452"/>
      <c r="R12" s="452"/>
      <c r="S12" s="453"/>
      <c r="T12" s="453"/>
      <c r="U12" s="453"/>
      <c r="V12" s="439"/>
      <c r="W12" s="439"/>
      <c r="X12" s="439"/>
      <c r="Y12" s="439"/>
      <c r="Z12" s="456"/>
      <c r="AA12" s="456"/>
      <c r="AB12" s="456"/>
      <c r="AC12" s="456"/>
    </row>
    <row r="13" spans="1:33" ht="9.9499999999999993" customHeight="1">
      <c r="A13" s="437"/>
      <c r="B13" s="451"/>
      <c r="C13" s="439" t="s">
        <v>22</v>
      </c>
      <c r="D13" s="439"/>
      <c r="E13" s="439"/>
      <c r="F13" s="439"/>
      <c r="G13" s="438"/>
      <c r="H13" s="438"/>
      <c r="I13" s="438"/>
      <c r="J13" s="438"/>
      <c r="K13" s="438"/>
      <c r="L13" s="438"/>
      <c r="M13" s="438"/>
      <c r="N13" s="438"/>
      <c r="O13" s="455" t="s">
        <v>255</v>
      </c>
      <c r="P13" s="455"/>
      <c r="Q13" s="455"/>
      <c r="R13" s="455"/>
      <c r="S13" s="453"/>
      <c r="T13" s="453"/>
      <c r="U13" s="453"/>
      <c r="V13" s="439" t="s">
        <v>23</v>
      </c>
      <c r="W13" s="439"/>
      <c r="X13" s="439"/>
      <c r="Y13" s="439"/>
      <c r="Z13" s="456"/>
      <c r="AA13" s="456"/>
      <c r="AB13" s="456"/>
      <c r="AC13" s="456"/>
    </row>
    <row r="14" spans="1:33" ht="9.9499999999999993" customHeight="1">
      <c r="A14" s="437" t="s">
        <v>24</v>
      </c>
      <c r="B14" s="451"/>
      <c r="C14" s="439"/>
      <c r="D14" s="439"/>
      <c r="E14" s="439"/>
      <c r="F14" s="439"/>
      <c r="G14" s="438"/>
      <c r="H14" s="438"/>
      <c r="I14" s="438"/>
      <c r="J14" s="438"/>
      <c r="K14" s="438"/>
      <c r="L14" s="438"/>
      <c r="M14" s="438"/>
      <c r="N14" s="438"/>
      <c r="O14" s="455"/>
      <c r="P14" s="455"/>
      <c r="Q14" s="455"/>
      <c r="R14" s="455"/>
      <c r="S14" s="453"/>
      <c r="T14" s="453"/>
      <c r="U14" s="453"/>
      <c r="V14" s="439"/>
      <c r="W14" s="439"/>
      <c r="X14" s="439"/>
      <c r="Y14" s="439"/>
      <c r="Z14" s="456"/>
      <c r="AA14" s="456"/>
      <c r="AB14" s="456"/>
      <c r="AC14" s="456"/>
    </row>
    <row r="15" spans="1:33" ht="9.9499999999999993" customHeight="1">
      <c r="A15" s="437"/>
      <c r="B15" s="451"/>
      <c r="C15" s="439" t="s">
        <v>25</v>
      </c>
      <c r="D15" s="439"/>
      <c r="E15" s="439"/>
      <c r="F15" s="439"/>
      <c r="G15" s="438"/>
      <c r="H15" s="438"/>
      <c r="I15" s="438"/>
      <c r="J15" s="438"/>
      <c r="K15" s="438"/>
      <c r="L15" s="438"/>
      <c r="M15" s="438"/>
      <c r="N15" s="438"/>
      <c r="O15" s="455"/>
      <c r="P15" s="455"/>
      <c r="Q15" s="455"/>
      <c r="R15" s="455"/>
      <c r="S15" s="453"/>
      <c r="T15" s="453"/>
      <c r="U15" s="453"/>
      <c r="V15" s="439"/>
      <c r="W15" s="439"/>
      <c r="X15" s="439"/>
      <c r="Y15" s="439"/>
      <c r="Z15" s="456"/>
      <c r="AA15" s="456"/>
      <c r="AB15" s="456"/>
      <c r="AC15" s="456"/>
    </row>
    <row r="16" spans="1:33" ht="9.9499999999999993" customHeight="1">
      <c r="A16" s="437"/>
      <c r="B16" s="451"/>
      <c r="C16" s="439"/>
      <c r="D16" s="439"/>
      <c r="E16" s="439"/>
      <c r="F16" s="439"/>
      <c r="G16" s="438"/>
      <c r="H16" s="438"/>
      <c r="I16" s="438"/>
      <c r="J16" s="438"/>
      <c r="K16" s="438"/>
      <c r="L16" s="438"/>
      <c r="M16" s="438"/>
      <c r="N16" s="438"/>
      <c r="O16" s="455"/>
      <c r="P16" s="455"/>
      <c r="Q16" s="455"/>
      <c r="R16" s="455"/>
      <c r="S16" s="453"/>
      <c r="T16" s="453"/>
      <c r="U16" s="453"/>
      <c r="V16" s="439"/>
      <c r="W16" s="439"/>
      <c r="X16" s="439"/>
      <c r="Y16" s="439"/>
      <c r="Z16" s="456"/>
      <c r="AA16" s="456"/>
      <c r="AB16" s="456"/>
      <c r="AC16" s="456"/>
    </row>
    <row r="17" spans="1:31" ht="9.9499999999999993" customHeight="1">
      <c r="A17" s="459" t="s">
        <v>256</v>
      </c>
      <c r="B17" s="460"/>
      <c r="C17" s="459" t="s">
        <v>257</v>
      </c>
      <c r="D17" s="459"/>
      <c r="E17" s="459"/>
      <c r="F17" s="459"/>
      <c r="G17" s="461"/>
      <c r="H17" s="461"/>
      <c r="I17" s="461"/>
      <c r="J17" s="461"/>
      <c r="K17" s="461"/>
      <c r="L17" s="461"/>
      <c r="M17" s="461"/>
      <c r="N17" s="461"/>
      <c r="O17" s="437" t="s">
        <v>258</v>
      </c>
      <c r="P17" s="437"/>
      <c r="Q17" s="437"/>
      <c r="R17" s="437"/>
      <c r="S17" s="463"/>
      <c r="T17" s="463"/>
      <c r="U17" s="463"/>
      <c r="V17" s="437" t="s">
        <v>260</v>
      </c>
      <c r="W17" s="437"/>
      <c r="X17" s="437"/>
      <c r="Y17" s="437"/>
      <c r="Z17" s="464"/>
      <c r="AA17" s="464"/>
      <c r="AB17" s="464"/>
      <c r="AC17" s="464"/>
    </row>
    <row r="18" spans="1:31" ht="9.9499999999999993" customHeight="1">
      <c r="A18" s="459"/>
      <c r="B18" s="460"/>
      <c r="C18" s="459"/>
      <c r="D18" s="459"/>
      <c r="E18" s="459"/>
      <c r="F18" s="459"/>
      <c r="G18" s="461"/>
      <c r="H18" s="461"/>
      <c r="I18" s="461"/>
      <c r="J18" s="461"/>
      <c r="K18" s="461"/>
      <c r="L18" s="461"/>
      <c r="M18" s="461"/>
      <c r="N18" s="461"/>
      <c r="O18" s="437"/>
      <c r="P18" s="437"/>
      <c r="Q18" s="437"/>
      <c r="R18" s="437"/>
      <c r="S18" s="463"/>
      <c r="T18" s="463"/>
      <c r="U18" s="463"/>
      <c r="V18" s="437"/>
      <c r="W18" s="437"/>
      <c r="X18" s="437"/>
      <c r="Y18" s="437"/>
      <c r="Z18" s="464"/>
      <c r="AA18" s="464"/>
      <c r="AB18" s="464"/>
      <c r="AC18" s="464"/>
    </row>
    <row r="19" spans="1:31" ht="9.9499999999999993" customHeight="1">
      <c r="A19" s="459"/>
      <c r="B19" s="460"/>
      <c r="C19" s="459"/>
      <c r="D19" s="459"/>
      <c r="E19" s="459"/>
      <c r="F19" s="459"/>
      <c r="G19" s="461"/>
      <c r="H19" s="461"/>
      <c r="I19" s="461"/>
      <c r="J19" s="461"/>
      <c r="K19" s="461"/>
      <c r="L19" s="461"/>
      <c r="M19" s="461"/>
      <c r="N19" s="461"/>
      <c r="O19" s="437"/>
      <c r="P19" s="437"/>
      <c r="Q19" s="437"/>
      <c r="R19" s="437"/>
      <c r="S19" s="463"/>
      <c r="T19" s="463"/>
      <c r="U19" s="463"/>
      <c r="V19" s="437"/>
      <c r="W19" s="437"/>
      <c r="X19" s="437"/>
      <c r="Y19" s="437"/>
      <c r="Z19" s="464"/>
      <c r="AA19" s="464"/>
      <c r="AB19" s="464"/>
      <c r="AC19" s="464"/>
    </row>
    <row r="20" spans="1:31" ht="26.45" customHeight="1">
      <c r="A20" s="173" t="s">
        <v>26</v>
      </c>
    </row>
    <row r="21" spans="1:31" ht="24.95" customHeight="1">
      <c r="A21" s="239" t="s">
        <v>27</v>
      </c>
      <c r="B21" s="239" t="s">
        <v>28</v>
      </c>
      <c r="C21" s="465" t="s">
        <v>29</v>
      </c>
      <c r="D21" s="465"/>
      <c r="E21" s="465"/>
      <c r="F21" s="465"/>
      <c r="G21" s="465"/>
      <c r="H21" s="465"/>
      <c r="I21" s="465"/>
      <c r="J21" s="465"/>
      <c r="K21" s="465"/>
      <c r="L21" s="465"/>
      <c r="M21" s="465"/>
      <c r="N21" s="465"/>
      <c r="O21" s="465"/>
      <c r="P21" s="465"/>
      <c r="Q21" s="465"/>
      <c r="R21" s="465"/>
      <c r="S21" s="465"/>
      <c r="T21" s="465"/>
      <c r="U21" s="465"/>
      <c r="V21" s="465"/>
      <c r="W21" s="465"/>
      <c r="X21" s="465"/>
      <c r="Y21" s="465"/>
      <c r="Z21" s="465"/>
      <c r="AA21" s="465"/>
      <c r="AB21" s="465"/>
      <c r="AC21" s="465"/>
    </row>
    <row r="22" spans="1:31" ht="32.1" customHeight="1">
      <c r="A22" s="239">
        <v>1</v>
      </c>
      <c r="B22" s="174" t="str">
        <f>IF(ISBLANK(G4),"",VLOOKUP(G4,[1]環境設定!Q2:Z7,2,FALSE))</f>
        <v>形式</v>
      </c>
      <c r="C22" s="462"/>
      <c r="D22" s="462"/>
      <c r="E22" s="462"/>
      <c r="F22" s="462"/>
      <c r="G22" s="462"/>
      <c r="H22" s="462"/>
      <c r="I22" s="462"/>
      <c r="J22" s="462"/>
      <c r="K22" s="462"/>
      <c r="L22" s="462"/>
      <c r="M22" s="462"/>
      <c r="N22" s="462"/>
      <c r="O22" s="462"/>
      <c r="P22" s="462"/>
      <c r="Q22" s="462"/>
      <c r="R22" s="462"/>
      <c r="S22" s="462"/>
      <c r="T22" s="462"/>
      <c r="U22" s="462"/>
      <c r="V22" s="462"/>
      <c r="W22" s="462"/>
      <c r="X22" s="462"/>
      <c r="Y22" s="462"/>
      <c r="Z22" s="462"/>
      <c r="AA22" s="462"/>
      <c r="AB22" s="462"/>
      <c r="AC22" s="462"/>
    </row>
    <row r="23" spans="1:31" ht="32.1" customHeight="1">
      <c r="A23" s="239">
        <v>2</v>
      </c>
      <c r="B23" s="174" t="str">
        <f>IF(ISBLANK(G4),"",VLOOKUP(G4,[1]環境設定!Q2:Z7,3,FALSE))</f>
        <v>形状</v>
      </c>
      <c r="C23" s="462"/>
      <c r="D23" s="462"/>
      <c r="E23" s="462"/>
      <c r="F23" s="462"/>
      <c r="G23" s="462"/>
      <c r="H23" s="462"/>
      <c r="I23" s="462"/>
      <c r="J23" s="462"/>
      <c r="K23" s="462"/>
      <c r="L23" s="462"/>
      <c r="M23" s="462"/>
      <c r="N23" s="462"/>
      <c r="O23" s="462"/>
      <c r="P23" s="462"/>
      <c r="Q23" s="462"/>
      <c r="R23" s="462"/>
      <c r="S23" s="462"/>
      <c r="T23" s="462"/>
      <c r="U23" s="462"/>
      <c r="V23" s="462"/>
      <c r="W23" s="462"/>
      <c r="X23" s="462"/>
      <c r="Y23" s="462"/>
      <c r="Z23" s="462"/>
      <c r="AA23" s="462"/>
      <c r="AB23" s="462"/>
      <c r="AC23" s="462"/>
    </row>
    <row r="24" spans="1:31" ht="32.1" customHeight="1">
      <c r="A24" s="239">
        <v>3</v>
      </c>
      <c r="B24" s="174" t="str">
        <f>IF(ISBLANK(G4),"",VLOOKUP(G4,[1]環境設定!Q2:Z7,4,FALSE))</f>
        <v>能力</v>
      </c>
      <c r="C24" s="462"/>
      <c r="D24" s="462"/>
      <c r="E24" s="462"/>
      <c r="F24" s="462"/>
      <c r="G24" s="462"/>
      <c r="H24" s="462"/>
      <c r="I24" s="462"/>
      <c r="J24" s="462"/>
      <c r="K24" s="462"/>
      <c r="L24" s="462"/>
      <c r="M24" s="462"/>
      <c r="N24" s="462"/>
      <c r="O24" s="462"/>
      <c r="P24" s="462"/>
      <c r="Q24" s="462"/>
      <c r="R24" s="462"/>
      <c r="S24" s="462"/>
      <c r="T24" s="462"/>
      <c r="U24" s="462"/>
      <c r="V24" s="462"/>
      <c r="W24" s="462"/>
      <c r="X24" s="462"/>
      <c r="Y24" s="462"/>
      <c r="Z24" s="462"/>
      <c r="AA24" s="462"/>
      <c r="AB24" s="462"/>
      <c r="AC24" s="462"/>
    </row>
    <row r="25" spans="1:31" ht="32.1" customHeight="1">
      <c r="A25" s="239">
        <v>4</v>
      </c>
      <c r="B25" s="174" t="str">
        <f>IF(ISBLANK(G4),"",VLOOKUP(G4,[1]環境設定!Q2:Z7,5,FALSE))</f>
        <v>圧力／楊程</v>
      </c>
      <c r="C25" s="462"/>
      <c r="D25" s="462"/>
      <c r="E25" s="462"/>
      <c r="F25" s="462"/>
      <c r="G25" s="462"/>
      <c r="H25" s="462"/>
      <c r="I25" s="462"/>
      <c r="J25" s="462"/>
      <c r="K25" s="462"/>
      <c r="L25" s="462"/>
      <c r="M25" s="462"/>
      <c r="N25" s="462"/>
      <c r="O25" s="462"/>
      <c r="P25" s="462"/>
      <c r="Q25" s="462"/>
      <c r="R25" s="462"/>
      <c r="S25" s="462"/>
      <c r="T25" s="462"/>
      <c r="U25" s="462"/>
      <c r="V25" s="462"/>
      <c r="W25" s="462"/>
      <c r="X25" s="462"/>
      <c r="Y25" s="462"/>
      <c r="Z25" s="462"/>
      <c r="AA25" s="462"/>
      <c r="AB25" s="462"/>
      <c r="AC25" s="462"/>
    </row>
    <row r="26" spans="1:31" ht="32.1" customHeight="1">
      <c r="A26" s="239">
        <v>5</v>
      </c>
      <c r="B26" s="174" t="str">
        <f>IF(ISBLANK(G4),"",VLOOKUP(G4,[1]環境設定!Q2:Z7,6,FALSE))</f>
        <v>製造番号</v>
      </c>
      <c r="C26" s="462"/>
      <c r="D26" s="462"/>
      <c r="E26" s="462"/>
      <c r="F26" s="462"/>
      <c r="G26" s="462"/>
      <c r="H26" s="462"/>
      <c r="I26" s="462"/>
      <c r="J26" s="462"/>
      <c r="K26" s="462"/>
      <c r="L26" s="462"/>
      <c r="M26" s="462"/>
      <c r="N26" s="462"/>
      <c r="O26" s="462"/>
      <c r="P26" s="462"/>
      <c r="Q26" s="462"/>
      <c r="R26" s="462"/>
      <c r="S26" s="462"/>
      <c r="T26" s="462"/>
      <c r="U26" s="462"/>
      <c r="V26" s="462"/>
      <c r="W26" s="462"/>
      <c r="X26" s="462"/>
      <c r="Y26" s="462"/>
      <c r="Z26" s="462"/>
      <c r="AA26" s="462"/>
      <c r="AB26" s="462"/>
      <c r="AC26" s="462"/>
    </row>
    <row r="27" spans="1:31" ht="32.1" customHeight="1">
      <c r="A27" s="239">
        <v>6</v>
      </c>
      <c r="B27" s="174" t="str">
        <f>IF(ISBLANK(G4),"",VLOOKUP(G4,[1]環境設定!Q2:Z7,7,FALSE))</f>
        <v>製造年月</v>
      </c>
      <c r="C27" s="462"/>
      <c r="D27" s="462"/>
      <c r="E27" s="462"/>
      <c r="F27" s="462"/>
      <c r="G27" s="462"/>
      <c r="H27" s="462"/>
      <c r="I27" s="462"/>
      <c r="J27" s="462"/>
      <c r="K27" s="462"/>
      <c r="L27" s="462"/>
      <c r="M27" s="462"/>
      <c r="N27" s="462"/>
      <c r="O27" s="462"/>
      <c r="P27" s="462"/>
      <c r="Q27" s="462"/>
      <c r="R27" s="462"/>
      <c r="S27" s="462"/>
      <c r="T27" s="462"/>
      <c r="U27" s="462"/>
      <c r="V27" s="462"/>
      <c r="W27" s="462"/>
      <c r="X27" s="462"/>
      <c r="Y27" s="462"/>
      <c r="Z27" s="462"/>
      <c r="AA27" s="462"/>
      <c r="AB27" s="462"/>
      <c r="AC27" s="462"/>
    </row>
    <row r="28" spans="1:31" ht="32.1" customHeight="1">
      <c r="A28" s="239">
        <v>7</v>
      </c>
      <c r="B28" s="174" t="str">
        <f>IF(ISBLANK(G4),"",VLOOKUP(G4,[1]環境設定!Q2:Z7,8,FALSE))</f>
        <v>摘要（１）</v>
      </c>
      <c r="C28" s="462"/>
      <c r="D28" s="462"/>
      <c r="E28" s="462"/>
      <c r="F28" s="462"/>
      <c r="G28" s="462"/>
      <c r="H28" s="462"/>
      <c r="I28" s="462"/>
      <c r="J28" s="462"/>
      <c r="K28" s="462"/>
      <c r="L28" s="462"/>
      <c r="M28" s="462"/>
      <c r="N28" s="462"/>
      <c r="O28" s="462"/>
      <c r="P28" s="462"/>
      <c r="Q28" s="462"/>
      <c r="R28" s="462"/>
      <c r="S28" s="462"/>
      <c r="T28" s="462"/>
      <c r="U28" s="462"/>
      <c r="V28" s="462"/>
      <c r="W28" s="462"/>
      <c r="X28" s="462"/>
      <c r="Y28" s="462"/>
      <c r="Z28" s="462"/>
      <c r="AA28" s="462"/>
      <c r="AB28" s="462"/>
      <c r="AC28" s="462"/>
    </row>
    <row r="29" spans="1:31" ht="32.1" customHeight="1">
      <c r="A29" s="239">
        <v>8</v>
      </c>
      <c r="B29" s="174" t="str">
        <f>IF(ISBLANK(G4),"",VLOOKUP(G4,[1]環境設定!Q2:Z7,9,FALSE))</f>
        <v>摘要（２）</v>
      </c>
      <c r="C29" s="466"/>
      <c r="D29" s="462"/>
      <c r="E29" s="462"/>
      <c r="F29" s="462"/>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row>
    <row r="30" spans="1:31" ht="32.1" customHeight="1">
      <c r="A30" s="239">
        <v>9</v>
      </c>
      <c r="B30" s="174" t="str">
        <f>IF(ISBLANK(G4),"",VLOOKUP(G4,[1]環境設定!Q2:Z7,10,FALSE))</f>
        <v>摘要（３）</v>
      </c>
      <c r="C30" s="462"/>
      <c r="D30" s="462"/>
      <c r="E30" s="462"/>
      <c r="F30" s="462"/>
      <c r="G30" s="462"/>
      <c r="H30" s="462"/>
      <c r="I30" s="462"/>
      <c r="J30" s="462"/>
      <c r="K30" s="462"/>
      <c r="L30" s="462"/>
      <c r="M30" s="462"/>
      <c r="N30" s="462"/>
      <c r="O30" s="462"/>
      <c r="P30" s="462"/>
      <c r="Q30" s="462"/>
      <c r="R30" s="462"/>
      <c r="S30" s="462"/>
      <c r="T30" s="462"/>
      <c r="U30" s="462"/>
      <c r="V30" s="462"/>
      <c r="W30" s="462"/>
      <c r="X30" s="462"/>
      <c r="Y30" s="462"/>
      <c r="Z30" s="462"/>
      <c r="AA30" s="462"/>
      <c r="AB30" s="462"/>
      <c r="AC30" s="462"/>
    </row>
    <row r="31" spans="1:31" ht="32.1" customHeight="1">
      <c r="A31" s="239">
        <v>10</v>
      </c>
      <c r="B31" s="245" t="s">
        <v>30</v>
      </c>
      <c r="C31" s="462"/>
      <c r="D31" s="462"/>
      <c r="E31" s="462"/>
      <c r="F31" s="462"/>
      <c r="G31" s="462"/>
      <c r="H31" s="462"/>
      <c r="I31" s="462"/>
      <c r="J31" s="462"/>
      <c r="K31" s="462"/>
      <c r="L31" s="462"/>
      <c r="M31" s="462"/>
      <c r="N31" s="462"/>
      <c r="O31" s="462"/>
      <c r="P31" s="462"/>
      <c r="Q31" s="462"/>
      <c r="R31" s="462"/>
      <c r="S31" s="462"/>
      <c r="T31" s="462"/>
      <c r="U31" s="462"/>
      <c r="V31" s="462"/>
      <c r="W31" s="462"/>
      <c r="X31" s="462"/>
      <c r="Y31" s="462"/>
      <c r="Z31" s="462"/>
      <c r="AA31" s="462"/>
      <c r="AB31" s="462"/>
      <c r="AC31" s="462"/>
    </row>
    <row r="32" spans="1:31" s="176" customFormat="1" ht="26.45" customHeight="1">
      <c r="A32" s="175" t="s">
        <v>261</v>
      </c>
      <c r="AE32" s="246"/>
    </row>
    <row r="33" spans="1:31" s="176" customFormat="1" ht="24.95" customHeight="1">
      <c r="A33" s="240" t="s">
        <v>27</v>
      </c>
      <c r="B33" s="240" t="s">
        <v>262</v>
      </c>
      <c r="C33" s="467" t="s">
        <v>31</v>
      </c>
      <c r="D33" s="467"/>
      <c r="E33" s="467"/>
      <c r="F33" s="467"/>
      <c r="G33" s="467"/>
      <c r="H33" s="468" t="s">
        <v>32</v>
      </c>
      <c r="I33" s="468"/>
      <c r="J33" s="469" t="s">
        <v>33</v>
      </c>
      <c r="K33" s="470"/>
      <c r="L33" s="470"/>
      <c r="M33" s="470"/>
      <c r="N33" s="470"/>
      <c r="O33" s="470"/>
      <c r="P33" s="470"/>
      <c r="Q33" s="471"/>
      <c r="R33" s="467" t="s">
        <v>34</v>
      </c>
      <c r="S33" s="467"/>
      <c r="T33" s="467"/>
      <c r="U33" s="467" t="s">
        <v>35</v>
      </c>
      <c r="V33" s="467"/>
      <c r="W33" s="467"/>
      <c r="X33" s="467"/>
      <c r="Y33" s="467"/>
      <c r="Z33" s="467" t="s">
        <v>36</v>
      </c>
      <c r="AA33" s="467"/>
      <c r="AB33" s="467"/>
      <c r="AC33" s="467"/>
      <c r="AE33" s="246"/>
    </row>
    <row r="34" spans="1:31" s="176" customFormat="1" ht="36.950000000000003" customHeight="1">
      <c r="A34" s="240">
        <v>1</v>
      </c>
      <c r="B34" s="241"/>
      <c r="C34" s="472"/>
      <c r="D34" s="472"/>
      <c r="E34" s="472"/>
      <c r="F34" s="472"/>
      <c r="G34" s="472"/>
      <c r="H34" s="473"/>
      <c r="I34" s="473"/>
      <c r="J34" s="474"/>
      <c r="K34" s="475"/>
      <c r="L34" s="475"/>
      <c r="M34" s="475"/>
      <c r="N34" s="475"/>
      <c r="O34" s="475"/>
      <c r="P34" s="475"/>
      <c r="Q34" s="476"/>
      <c r="R34" s="477"/>
      <c r="S34" s="477"/>
      <c r="T34" s="477"/>
      <c r="U34" s="478"/>
      <c r="V34" s="478"/>
      <c r="W34" s="478"/>
      <c r="X34" s="478"/>
      <c r="Y34" s="478"/>
      <c r="Z34" s="477"/>
      <c r="AA34" s="477"/>
      <c r="AB34" s="477"/>
      <c r="AC34" s="477"/>
      <c r="AE34" s="246"/>
    </row>
    <row r="35" spans="1:31" s="176" customFormat="1" ht="36.950000000000003" customHeight="1">
      <c r="A35" s="240">
        <v>2</v>
      </c>
      <c r="B35" s="241"/>
      <c r="C35" s="472"/>
      <c r="D35" s="472"/>
      <c r="E35" s="472"/>
      <c r="F35" s="472"/>
      <c r="G35" s="472"/>
      <c r="H35" s="473"/>
      <c r="I35" s="473"/>
      <c r="J35" s="474"/>
      <c r="K35" s="475"/>
      <c r="L35" s="475"/>
      <c r="M35" s="475"/>
      <c r="N35" s="475"/>
      <c r="O35" s="475"/>
      <c r="P35" s="475"/>
      <c r="Q35" s="476"/>
      <c r="R35" s="477"/>
      <c r="S35" s="477"/>
      <c r="T35" s="477"/>
      <c r="U35" s="478"/>
      <c r="V35" s="478"/>
      <c r="W35" s="478"/>
      <c r="X35" s="478"/>
      <c r="Y35" s="478"/>
      <c r="Z35" s="477"/>
      <c r="AA35" s="477"/>
      <c r="AB35" s="477"/>
      <c r="AC35" s="477"/>
      <c r="AE35" s="246"/>
    </row>
    <row r="36" spans="1:31" s="176" customFormat="1" ht="36.950000000000003" customHeight="1">
      <c r="A36" s="240">
        <v>3</v>
      </c>
      <c r="B36" s="241"/>
      <c r="C36" s="472"/>
      <c r="D36" s="472"/>
      <c r="E36" s="472"/>
      <c r="F36" s="472"/>
      <c r="G36" s="472"/>
      <c r="H36" s="473"/>
      <c r="I36" s="473"/>
      <c r="J36" s="474"/>
      <c r="K36" s="475"/>
      <c r="L36" s="475"/>
      <c r="M36" s="475"/>
      <c r="N36" s="475"/>
      <c r="O36" s="475"/>
      <c r="P36" s="475"/>
      <c r="Q36" s="476"/>
      <c r="R36" s="477"/>
      <c r="S36" s="477"/>
      <c r="T36" s="477"/>
      <c r="U36" s="478"/>
      <c r="V36" s="478"/>
      <c r="W36" s="478"/>
      <c r="X36" s="478"/>
      <c r="Y36" s="478"/>
      <c r="Z36" s="477"/>
      <c r="AA36" s="477"/>
      <c r="AB36" s="477"/>
      <c r="AC36" s="477"/>
      <c r="AE36" s="246"/>
    </row>
    <row r="37" spans="1:31" s="176" customFormat="1" ht="36.950000000000003" customHeight="1">
      <c r="A37" s="240">
        <v>4</v>
      </c>
      <c r="B37" s="241"/>
      <c r="C37" s="472"/>
      <c r="D37" s="472"/>
      <c r="E37" s="472"/>
      <c r="F37" s="472"/>
      <c r="G37" s="472"/>
      <c r="H37" s="473"/>
      <c r="I37" s="473"/>
      <c r="J37" s="474"/>
      <c r="K37" s="475"/>
      <c r="L37" s="475"/>
      <c r="M37" s="475"/>
      <c r="N37" s="475"/>
      <c r="O37" s="475"/>
      <c r="P37" s="475"/>
      <c r="Q37" s="476"/>
      <c r="R37" s="477"/>
      <c r="S37" s="477"/>
      <c r="T37" s="477"/>
      <c r="U37" s="478"/>
      <c r="V37" s="478"/>
      <c r="W37" s="478"/>
      <c r="X37" s="478"/>
      <c r="Y37" s="478"/>
      <c r="Z37" s="477"/>
      <c r="AA37" s="477"/>
      <c r="AB37" s="477"/>
      <c r="AC37" s="477"/>
      <c r="AE37" s="246"/>
    </row>
    <row r="38" spans="1:31" s="176" customFormat="1" ht="36.950000000000003" customHeight="1">
      <c r="A38" s="240">
        <v>5</v>
      </c>
      <c r="B38" s="241"/>
      <c r="C38" s="472"/>
      <c r="D38" s="472"/>
      <c r="E38" s="472"/>
      <c r="F38" s="472"/>
      <c r="G38" s="472"/>
      <c r="H38" s="473"/>
      <c r="I38" s="473"/>
      <c r="J38" s="474"/>
      <c r="K38" s="475"/>
      <c r="L38" s="475"/>
      <c r="M38" s="475"/>
      <c r="N38" s="475"/>
      <c r="O38" s="475"/>
      <c r="P38" s="475"/>
      <c r="Q38" s="476"/>
      <c r="R38" s="477"/>
      <c r="S38" s="477"/>
      <c r="T38" s="477"/>
      <c r="U38" s="478"/>
      <c r="V38" s="478"/>
      <c r="W38" s="478"/>
      <c r="X38" s="478"/>
      <c r="Y38" s="478"/>
      <c r="Z38" s="477"/>
      <c r="AA38" s="477"/>
      <c r="AB38" s="477"/>
      <c r="AC38" s="477"/>
      <c r="AE38" s="246"/>
    </row>
    <row r="39" spans="1:31" s="176" customFormat="1" ht="36.950000000000003" customHeight="1">
      <c r="A39" s="240">
        <v>6</v>
      </c>
      <c r="B39" s="241"/>
      <c r="C39" s="472"/>
      <c r="D39" s="472"/>
      <c r="E39" s="472"/>
      <c r="F39" s="472"/>
      <c r="G39" s="472"/>
      <c r="H39" s="473"/>
      <c r="I39" s="473"/>
      <c r="J39" s="474"/>
      <c r="K39" s="475"/>
      <c r="L39" s="475"/>
      <c r="M39" s="475"/>
      <c r="N39" s="475"/>
      <c r="O39" s="475"/>
      <c r="P39" s="475"/>
      <c r="Q39" s="476"/>
      <c r="R39" s="477"/>
      <c r="S39" s="477"/>
      <c r="T39" s="477"/>
      <c r="U39" s="478"/>
      <c r="V39" s="478"/>
      <c r="W39" s="478"/>
      <c r="X39" s="478"/>
      <c r="Y39" s="478"/>
      <c r="Z39" s="477"/>
      <c r="AA39" s="477"/>
      <c r="AB39" s="477"/>
      <c r="AC39" s="477"/>
      <c r="AE39" s="246"/>
    </row>
    <row r="40" spans="1:31" s="176" customFormat="1" ht="36.950000000000003" customHeight="1">
      <c r="A40" s="240">
        <v>7</v>
      </c>
      <c r="B40" s="241"/>
      <c r="C40" s="472"/>
      <c r="D40" s="472"/>
      <c r="E40" s="472"/>
      <c r="F40" s="472"/>
      <c r="G40" s="472"/>
      <c r="H40" s="473"/>
      <c r="I40" s="473"/>
      <c r="J40" s="474"/>
      <c r="K40" s="475"/>
      <c r="L40" s="475"/>
      <c r="M40" s="475"/>
      <c r="N40" s="475"/>
      <c r="O40" s="475"/>
      <c r="P40" s="475"/>
      <c r="Q40" s="476"/>
      <c r="R40" s="477"/>
      <c r="S40" s="477"/>
      <c r="T40" s="477"/>
      <c r="U40" s="478"/>
      <c r="V40" s="478"/>
      <c r="W40" s="478"/>
      <c r="X40" s="478"/>
      <c r="Y40" s="478"/>
      <c r="Z40" s="477"/>
      <c r="AA40" s="477"/>
      <c r="AB40" s="477"/>
      <c r="AC40" s="477"/>
      <c r="AE40" s="246"/>
    </row>
    <row r="41" spans="1:31" s="176" customFormat="1" ht="36.950000000000003" customHeight="1">
      <c r="A41" s="240">
        <v>8</v>
      </c>
      <c r="B41" s="241"/>
      <c r="C41" s="472"/>
      <c r="D41" s="472"/>
      <c r="E41" s="472"/>
      <c r="F41" s="472"/>
      <c r="G41" s="472"/>
      <c r="H41" s="473"/>
      <c r="I41" s="473"/>
      <c r="J41" s="474"/>
      <c r="K41" s="475"/>
      <c r="L41" s="475"/>
      <c r="M41" s="475"/>
      <c r="N41" s="475"/>
      <c r="O41" s="475"/>
      <c r="P41" s="475"/>
      <c r="Q41" s="476"/>
      <c r="R41" s="477"/>
      <c r="S41" s="477"/>
      <c r="T41" s="477"/>
      <c r="U41" s="478"/>
      <c r="V41" s="478"/>
      <c r="W41" s="478"/>
      <c r="X41" s="478"/>
      <c r="Y41" s="478"/>
      <c r="Z41" s="477"/>
      <c r="AA41" s="477"/>
      <c r="AB41" s="477"/>
      <c r="AC41" s="477"/>
      <c r="AE41" s="246"/>
    </row>
    <row r="42" spans="1:31" s="176" customFormat="1" ht="36.950000000000003" customHeight="1">
      <c r="A42" s="240">
        <v>9</v>
      </c>
      <c r="B42" s="241"/>
      <c r="C42" s="472"/>
      <c r="D42" s="472"/>
      <c r="E42" s="472"/>
      <c r="F42" s="472"/>
      <c r="G42" s="472"/>
      <c r="H42" s="473"/>
      <c r="I42" s="473"/>
      <c r="J42" s="474"/>
      <c r="K42" s="475"/>
      <c r="L42" s="475"/>
      <c r="M42" s="475"/>
      <c r="N42" s="475"/>
      <c r="O42" s="475"/>
      <c r="P42" s="475"/>
      <c r="Q42" s="476"/>
      <c r="R42" s="477"/>
      <c r="S42" s="477"/>
      <c r="T42" s="477"/>
      <c r="U42" s="478"/>
      <c r="V42" s="478"/>
      <c r="W42" s="478"/>
      <c r="X42" s="478"/>
      <c r="Y42" s="478"/>
      <c r="Z42" s="477"/>
      <c r="AA42" s="477"/>
      <c r="AB42" s="477"/>
      <c r="AC42" s="477"/>
      <c r="AE42" s="246"/>
    </row>
    <row r="43" spans="1:31" s="176" customFormat="1" ht="36.950000000000003" customHeight="1">
      <c r="A43" s="240">
        <v>10</v>
      </c>
      <c r="B43" s="241"/>
      <c r="C43" s="472"/>
      <c r="D43" s="472"/>
      <c r="E43" s="472"/>
      <c r="F43" s="472"/>
      <c r="G43" s="472"/>
      <c r="H43" s="473"/>
      <c r="I43" s="473"/>
      <c r="J43" s="474"/>
      <c r="K43" s="475"/>
      <c r="L43" s="475"/>
      <c r="M43" s="475"/>
      <c r="N43" s="475"/>
      <c r="O43" s="475"/>
      <c r="P43" s="475"/>
      <c r="Q43" s="476"/>
      <c r="R43" s="477"/>
      <c r="S43" s="477"/>
      <c r="T43" s="477"/>
      <c r="U43" s="478"/>
      <c r="V43" s="478"/>
      <c r="W43" s="478"/>
      <c r="X43" s="478"/>
      <c r="Y43" s="478"/>
      <c r="Z43" s="477"/>
      <c r="AA43" s="477"/>
      <c r="AB43" s="477"/>
      <c r="AC43" s="477"/>
      <c r="AE43" s="246"/>
    </row>
    <row r="44" spans="1:31" s="176" customFormat="1" ht="36.950000000000003" customHeight="1">
      <c r="A44" s="240">
        <v>11</v>
      </c>
      <c r="B44" s="241"/>
      <c r="C44" s="472"/>
      <c r="D44" s="472"/>
      <c r="E44" s="472"/>
      <c r="F44" s="472"/>
      <c r="G44" s="472"/>
      <c r="H44" s="473"/>
      <c r="I44" s="473"/>
      <c r="J44" s="474"/>
      <c r="K44" s="475"/>
      <c r="L44" s="475"/>
      <c r="M44" s="475"/>
      <c r="N44" s="475"/>
      <c r="O44" s="475"/>
      <c r="P44" s="475"/>
      <c r="Q44" s="476"/>
      <c r="R44" s="477"/>
      <c r="S44" s="477"/>
      <c r="T44" s="477"/>
      <c r="U44" s="478"/>
      <c r="V44" s="478"/>
      <c r="W44" s="478"/>
      <c r="X44" s="478"/>
      <c r="Y44" s="478"/>
      <c r="Z44" s="477"/>
      <c r="AA44" s="477"/>
      <c r="AB44" s="477"/>
      <c r="AC44" s="477"/>
      <c r="AE44" s="246"/>
    </row>
    <row r="45" spans="1:31" s="176" customFormat="1" ht="36.950000000000003" customHeight="1">
      <c r="A45" s="240">
        <v>12</v>
      </c>
      <c r="B45" s="241"/>
      <c r="C45" s="472"/>
      <c r="D45" s="472"/>
      <c r="E45" s="472"/>
      <c r="F45" s="472"/>
      <c r="G45" s="472"/>
      <c r="H45" s="473"/>
      <c r="I45" s="473"/>
      <c r="J45" s="474"/>
      <c r="K45" s="475"/>
      <c r="L45" s="475"/>
      <c r="M45" s="475"/>
      <c r="N45" s="475"/>
      <c r="O45" s="475"/>
      <c r="P45" s="475"/>
      <c r="Q45" s="476"/>
      <c r="R45" s="477"/>
      <c r="S45" s="477"/>
      <c r="T45" s="477"/>
      <c r="U45" s="478"/>
      <c r="V45" s="478"/>
      <c r="W45" s="478"/>
      <c r="X45" s="478"/>
      <c r="Y45" s="478"/>
      <c r="Z45" s="477"/>
      <c r="AA45" s="477"/>
      <c r="AB45" s="477"/>
      <c r="AC45" s="477"/>
      <c r="AE45" s="246"/>
    </row>
    <row r="46" spans="1:31" s="176" customFormat="1" ht="36.950000000000003" customHeight="1">
      <c r="A46" s="240">
        <v>13</v>
      </c>
      <c r="B46" s="241"/>
      <c r="C46" s="472"/>
      <c r="D46" s="472"/>
      <c r="E46" s="472"/>
      <c r="F46" s="472"/>
      <c r="G46" s="472"/>
      <c r="H46" s="473"/>
      <c r="I46" s="473"/>
      <c r="J46" s="474"/>
      <c r="K46" s="475"/>
      <c r="L46" s="475"/>
      <c r="M46" s="475"/>
      <c r="N46" s="475"/>
      <c r="O46" s="475"/>
      <c r="P46" s="475"/>
      <c r="Q46" s="476"/>
      <c r="R46" s="477"/>
      <c r="S46" s="477"/>
      <c r="T46" s="477"/>
      <c r="U46" s="478"/>
      <c r="V46" s="478"/>
      <c r="W46" s="478"/>
      <c r="X46" s="478"/>
      <c r="Y46" s="478"/>
      <c r="Z46" s="477"/>
      <c r="AA46" s="477"/>
      <c r="AB46" s="477"/>
      <c r="AC46" s="477"/>
      <c r="AE46" s="246"/>
    </row>
    <row r="47" spans="1:31" s="176" customFormat="1" ht="36.950000000000003" customHeight="1">
      <c r="A47" s="240">
        <v>14</v>
      </c>
      <c r="B47" s="241"/>
      <c r="C47" s="472"/>
      <c r="D47" s="472"/>
      <c r="E47" s="472"/>
      <c r="F47" s="472"/>
      <c r="G47" s="472"/>
      <c r="H47" s="473"/>
      <c r="I47" s="473"/>
      <c r="J47" s="474"/>
      <c r="K47" s="475"/>
      <c r="L47" s="475"/>
      <c r="M47" s="475"/>
      <c r="N47" s="475"/>
      <c r="O47" s="475"/>
      <c r="P47" s="475"/>
      <c r="Q47" s="476"/>
      <c r="R47" s="477"/>
      <c r="S47" s="477"/>
      <c r="T47" s="477"/>
      <c r="U47" s="478"/>
      <c r="V47" s="478"/>
      <c r="W47" s="478"/>
      <c r="X47" s="478"/>
      <c r="Y47" s="478"/>
      <c r="Z47" s="477"/>
      <c r="AA47" s="477"/>
      <c r="AB47" s="477"/>
      <c r="AC47" s="477"/>
      <c r="AE47" s="246"/>
    </row>
    <row r="48" spans="1:31" ht="26.45" customHeight="1">
      <c r="A48" s="173" t="s">
        <v>37</v>
      </c>
    </row>
    <row r="49" spans="1:38" ht="37.5" customHeight="1">
      <c r="A49" s="239" t="s">
        <v>27</v>
      </c>
      <c r="B49" s="239" t="s">
        <v>28</v>
      </c>
      <c r="C49" s="465" t="s">
        <v>29</v>
      </c>
      <c r="D49" s="465"/>
      <c r="E49" s="465"/>
      <c r="F49" s="465"/>
      <c r="G49" s="465"/>
      <c r="H49" s="465"/>
      <c r="I49" s="465"/>
      <c r="J49" s="465"/>
      <c r="K49" s="465"/>
      <c r="L49" s="465"/>
      <c r="M49" s="465"/>
      <c r="N49" s="465"/>
      <c r="O49" s="465"/>
      <c r="P49" s="465"/>
      <c r="Q49" s="465"/>
      <c r="R49" s="465"/>
      <c r="S49" s="465"/>
      <c r="T49" s="465"/>
      <c r="U49" s="465"/>
      <c r="V49" s="465"/>
      <c r="W49" s="465"/>
      <c r="X49" s="465"/>
      <c r="Y49" s="465"/>
      <c r="Z49" s="465"/>
      <c r="AA49" s="465"/>
      <c r="AB49" s="465"/>
      <c r="AC49" s="465"/>
    </row>
    <row r="50" spans="1:38" ht="37.5" customHeight="1">
      <c r="A50" s="239">
        <v>1</v>
      </c>
      <c r="B50" s="174" t="str">
        <f>IF(ISBLANK(G4),"",VLOOKUP(G4,[1]環境設定!Q10:Z15,2,FALSE))</f>
        <v>用途</v>
      </c>
      <c r="C50" s="479"/>
      <c r="D50" s="479"/>
      <c r="E50" s="479"/>
      <c r="F50" s="479"/>
      <c r="G50" s="479"/>
      <c r="H50" s="479"/>
      <c r="I50" s="479"/>
      <c r="J50" s="479"/>
      <c r="K50" s="479"/>
      <c r="L50" s="479"/>
      <c r="M50" s="479"/>
      <c r="N50" s="479"/>
      <c r="O50" s="479"/>
      <c r="P50" s="479"/>
      <c r="Q50" s="479"/>
      <c r="R50" s="479"/>
      <c r="S50" s="479"/>
      <c r="T50" s="479"/>
      <c r="U50" s="479"/>
      <c r="V50" s="479"/>
      <c r="W50" s="479"/>
      <c r="X50" s="479"/>
      <c r="Y50" s="479"/>
      <c r="Z50" s="479"/>
      <c r="AA50" s="479"/>
      <c r="AB50" s="479"/>
      <c r="AC50" s="479"/>
    </row>
    <row r="51" spans="1:38" ht="37.5" customHeight="1">
      <c r="A51" s="239">
        <v>2</v>
      </c>
      <c r="B51" s="174" t="str">
        <f>IF(ISBLANK(G4),"",VLOOKUP(G4,[1]環境設定!Q10:Z15,3,FALSE))</f>
        <v>型式・形状</v>
      </c>
      <c r="C51" s="479"/>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row>
    <row r="52" spans="1:38" ht="37.5" customHeight="1">
      <c r="A52" s="239">
        <v>3</v>
      </c>
      <c r="B52" s="174" t="str">
        <f>IF(ISBLANK(G4),"",VLOOKUP(G4,[1]環境設定!Q10:Z15,4,FALSE))</f>
        <v>出力/定格/電源</v>
      </c>
      <c r="C52" s="479"/>
      <c r="D52" s="479"/>
      <c r="E52" s="479"/>
      <c r="F52" s="479"/>
      <c r="G52" s="479"/>
      <c r="H52" s="479"/>
      <c r="I52" s="479"/>
      <c r="J52" s="479"/>
      <c r="K52" s="479"/>
      <c r="L52" s="479"/>
      <c r="M52" s="479"/>
      <c r="N52" s="479"/>
      <c r="O52" s="479"/>
      <c r="P52" s="479"/>
      <c r="Q52" s="479"/>
      <c r="R52" s="479"/>
      <c r="S52" s="479"/>
      <c r="T52" s="479"/>
      <c r="U52" s="479"/>
      <c r="V52" s="479"/>
      <c r="W52" s="479"/>
      <c r="X52" s="479"/>
      <c r="Y52" s="479"/>
      <c r="Z52" s="479"/>
      <c r="AA52" s="479"/>
      <c r="AB52" s="479"/>
      <c r="AC52" s="479"/>
    </row>
    <row r="53" spans="1:38" ht="37.5" customHeight="1">
      <c r="A53" s="239">
        <v>4</v>
      </c>
      <c r="B53" s="174" t="str">
        <f>IF(ISBLANK(G4),"",VLOOKUP(G4,[1]環境設定!Q10:Z15,5,FALSE))</f>
        <v>製造番号</v>
      </c>
      <c r="C53" s="479"/>
      <c r="D53" s="479"/>
      <c r="E53" s="479"/>
      <c r="F53" s="479"/>
      <c r="G53" s="479"/>
      <c r="H53" s="479"/>
      <c r="I53" s="479"/>
      <c r="J53" s="479"/>
      <c r="K53" s="479"/>
      <c r="L53" s="479"/>
      <c r="M53" s="479"/>
      <c r="N53" s="479"/>
      <c r="O53" s="479"/>
      <c r="P53" s="479"/>
      <c r="Q53" s="479"/>
      <c r="R53" s="479"/>
      <c r="S53" s="479"/>
      <c r="T53" s="479"/>
      <c r="U53" s="479"/>
      <c r="V53" s="479"/>
      <c r="W53" s="479"/>
      <c r="X53" s="479"/>
      <c r="Y53" s="479"/>
      <c r="Z53" s="479"/>
      <c r="AA53" s="479"/>
      <c r="AB53" s="479"/>
      <c r="AC53" s="479"/>
    </row>
    <row r="54" spans="1:38" ht="37.5" customHeight="1">
      <c r="A54" s="239">
        <v>5</v>
      </c>
      <c r="B54" s="174" t="str">
        <f>IF(ISBLANK(G4),"",VLOOKUP(G4,[1]環境設定!Q10:Z15,6,FALSE))</f>
        <v>製造年月</v>
      </c>
      <c r="C54" s="479"/>
      <c r="D54" s="479"/>
      <c r="E54" s="479"/>
      <c r="F54" s="479"/>
      <c r="G54" s="479"/>
      <c r="H54" s="479"/>
      <c r="I54" s="479"/>
      <c r="J54" s="479"/>
      <c r="K54" s="479"/>
      <c r="L54" s="479"/>
      <c r="M54" s="479"/>
      <c r="N54" s="479"/>
      <c r="O54" s="479"/>
      <c r="P54" s="479"/>
      <c r="Q54" s="479"/>
      <c r="R54" s="479"/>
      <c r="S54" s="479"/>
      <c r="T54" s="479"/>
      <c r="U54" s="479"/>
      <c r="V54" s="479"/>
      <c r="W54" s="479"/>
      <c r="X54" s="479"/>
      <c r="Y54" s="479"/>
      <c r="Z54" s="479"/>
      <c r="AA54" s="479"/>
      <c r="AB54" s="479"/>
      <c r="AC54" s="479"/>
    </row>
    <row r="55" spans="1:38" ht="37.5" customHeight="1">
      <c r="A55" s="239">
        <v>6</v>
      </c>
      <c r="B55" s="174" t="str">
        <f>IF(ISBLANK(G4),"",VLOOKUP(G4,[1]環境設定!Q10:Z15,7,FALSE))</f>
        <v>回転数</v>
      </c>
      <c r="C55" s="479"/>
      <c r="D55" s="479"/>
      <c r="E55" s="479"/>
      <c r="F55" s="479"/>
      <c r="G55" s="479"/>
      <c r="H55" s="479"/>
      <c r="I55" s="479"/>
      <c r="J55" s="479"/>
      <c r="K55" s="479"/>
      <c r="L55" s="479"/>
      <c r="M55" s="479"/>
      <c r="N55" s="479"/>
      <c r="O55" s="479"/>
      <c r="P55" s="479"/>
      <c r="Q55" s="479"/>
      <c r="R55" s="479"/>
      <c r="S55" s="479"/>
      <c r="T55" s="479"/>
      <c r="U55" s="479"/>
      <c r="V55" s="479"/>
      <c r="W55" s="479"/>
      <c r="X55" s="479"/>
      <c r="Y55" s="479"/>
      <c r="Z55" s="479"/>
      <c r="AA55" s="479"/>
      <c r="AB55" s="479"/>
      <c r="AC55" s="479"/>
    </row>
    <row r="56" spans="1:38" ht="37.5" customHeight="1">
      <c r="A56" s="239">
        <v>7</v>
      </c>
      <c r="B56" s="174" t="str">
        <f>IF(ISBLANK(G4),"",VLOOKUP(G4,[1]環境設定!Q10:Z15,8,FALSE))</f>
        <v>減速比</v>
      </c>
      <c r="C56" s="479"/>
      <c r="D56" s="479"/>
      <c r="E56" s="479"/>
      <c r="F56" s="479"/>
      <c r="G56" s="479"/>
      <c r="H56" s="479"/>
      <c r="I56" s="479"/>
      <c r="J56" s="479"/>
      <c r="K56" s="479"/>
      <c r="L56" s="479"/>
      <c r="M56" s="479"/>
      <c r="N56" s="479"/>
      <c r="O56" s="479"/>
      <c r="P56" s="479"/>
      <c r="Q56" s="479"/>
      <c r="R56" s="479"/>
      <c r="S56" s="479"/>
      <c r="T56" s="479"/>
      <c r="U56" s="479"/>
      <c r="V56" s="479"/>
      <c r="W56" s="479"/>
      <c r="X56" s="479"/>
      <c r="Y56" s="479"/>
      <c r="Z56" s="479"/>
      <c r="AA56" s="479"/>
      <c r="AB56" s="479"/>
      <c r="AC56" s="479"/>
    </row>
    <row r="57" spans="1:38" ht="37.5" customHeight="1">
      <c r="A57" s="239">
        <v>8</v>
      </c>
      <c r="B57" s="174" t="str">
        <f>IF(ISBLANK(G4),"",VLOOKUP(G4,[1]環境設定!Q10:Z15,9,FALSE))</f>
        <v>摘要1</v>
      </c>
      <c r="C57" s="479"/>
      <c r="D57" s="479"/>
      <c r="E57" s="479"/>
      <c r="F57" s="479"/>
      <c r="G57" s="479"/>
      <c r="H57" s="479"/>
      <c r="I57" s="479"/>
      <c r="J57" s="479"/>
      <c r="K57" s="479"/>
      <c r="L57" s="479"/>
      <c r="M57" s="479"/>
      <c r="N57" s="479"/>
      <c r="O57" s="479"/>
      <c r="P57" s="479"/>
      <c r="Q57" s="479"/>
      <c r="R57" s="479"/>
      <c r="S57" s="479"/>
      <c r="T57" s="479"/>
      <c r="U57" s="479"/>
      <c r="V57" s="479"/>
      <c r="W57" s="479"/>
      <c r="X57" s="479"/>
      <c r="Y57" s="479"/>
      <c r="Z57" s="479"/>
      <c r="AA57" s="479"/>
      <c r="AB57" s="479"/>
      <c r="AC57" s="479"/>
    </row>
    <row r="58" spans="1:38" ht="37.5" customHeight="1">
      <c r="A58" s="239">
        <v>9</v>
      </c>
      <c r="B58" s="174" t="str">
        <f>IF(ISBLANK(G4),"",VLOOKUP(G4,[1]環境設定!Q10:Z15,10,FALSE))</f>
        <v>摘要2</v>
      </c>
      <c r="C58" s="479"/>
      <c r="D58" s="479"/>
      <c r="E58" s="479"/>
      <c r="F58" s="479"/>
      <c r="G58" s="479"/>
      <c r="H58" s="479"/>
      <c r="I58" s="479"/>
      <c r="J58" s="479"/>
      <c r="K58" s="479"/>
      <c r="L58" s="479"/>
      <c r="M58" s="479"/>
      <c r="N58" s="479"/>
      <c r="O58" s="479"/>
      <c r="P58" s="479"/>
      <c r="Q58" s="479"/>
      <c r="R58" s="479"/>
      <c r="S58" s="479"/>
      <c r="T58" s="479"/>
      <c r="U58" s="479"/>
      <c r="V58" s="479"/>
      <c r="W58" s="479"/>
      <c r="X58" s="479"/>
      <c r="Y58" s="479"/>
      <c r="Z58" s="479"/>
      <c r="AA58" s="479"/>
      <c r="AB58" s="479"/>
      <c r="AC58" s="479"/>
    </row>
    <row r="59" spans="1:38" ht="37.5" customHeight="1">
      <c r="A59" s="239">
        <v>10</v>
      </c>
      <c r="B59" s="245" t="s">
        <v>30</v>
      </c>
      <c r="C59" s="479"/>
      <c r="D59" s="479"/>
      <c r="E59" s="479"/>
      <c r="F59" s="479"/>
      <c r="G59" s="479"/>
      <c r="H59" s="479"/>
      <c r="I59" s="479"/>
      <c r="J59" s="479"/>
      <c r="K59" s="479"/>
      <c r="L59" s="479"/>
      <c r="M59" s="479"/>
      <c r="N59" s="479"/>
      <c r="O59" s="479"/>
      <c r="P59" s="479"/>
      <c r="Q59" s="479"/>
      <c r="R59" s="479"/>
      <c r="S59" s="479"/>
      <c r="T59" s="479"/>
      <c r="U59" s="479"/>
      <c r="V59" s="479"/>
      <c r="W59" s="479"/>
      <c r="X59" s="479"/>
      <c r="Y59" s="479"/>
      <c r="Z59" s="479"/>
      <c r="AA59" s="479"/>
      <c r="AB59" s="479"/>
      <c r="AC59" s="479"/>
    </row>
    <row r="60" spans="1:38" ht="37.5" customHeight="1">
      <c r="A60" s="239">
        <v>11</v>
      </c>
      <c r="B60" s="245" t="s">
        <v>263</v>
      </c>
      <c r="C60" s="479"/>
      <c r="D60" s="479"/>
      <c r="E60" s="479"/>
      <c r="F60" s="479"/>
      <c r="G60" s="479"/>
      <c r="H60" s="479"/>
      <c r="I60" s="479"/>
      <c r="J60" s="479"/>
      <c r="K60" s="479"/>
      <c r="L60" s="479"/>
      <c r="M60" s="479"/>
      <c r="N60" s="479"/>
      <c r="O60" s="479"/>
      <c r="P60" s="479"/>
      <c r="Q60" s="479"/>
      <c r="R60" s="479"/>
      <c r="S60" s="479"/>
      <c r="T60" s="479"/>
      <c r="U60" s="479"/>
      <c r="V60" s="479"/>
      <c r="W60" s="479"/>
      <c r="X60" s="479"/>
      <c r="Y60" s="479"/>
      <c r="Z60" s="479"/>
      <c r="AA60" s="479"/>
      <c r="AB60" s="479"/>
      <c r="AC60" s="479"/>
      <c r="AL60" s="247"/>
    </row>
    <row r="61" spans="1:38" ht="14.25" customHeight="1">
      <c r="AF61" s="177"/>
      <c r="AG61" s="177" t="s">
        <v>473</v>
      </c>
      <c r="AH61" s="177"/>
      <c r="AI61" s="177"/>
      <c r="AL61" s="247"/>
    </row>
    <row r="62" spans="1:38" ht="21">
      <c r="B62" s="173"/>
      <c r="C62" s="176"/>
      <c r="D62" s="176"/>
      <c r="E62" s="176"/>
      <c r="F62" s="176"/>
      <c r="G62" s="176"/>
      <c r="H62" s="176"/>
      <c r="I62" s="176"/>
      <c r="J62" s="176"/>
      <c r="K62" s="176"/>
      <c r="L62" s="176"/>
      <c r="M62" s="176"/>
      <c r="N62" s="176"/>
      <c r="O62" s="176"/>
      <c r="P62" s="176"/>
      <c r="Q62" s="176"/>
      <c r="R62" s="176"/>
      <c r="S62" s="176"/>
      <c r="T62" s="176"/>
      <c r="U62" s="176"/>
      <c r="V62" s="176"/>
      <c r="W62" s="176"/>
      <c r="X62" s="176"/>
      <c r="Y62" s="176"/>
      <c r="Z62" s="176"/>
      <c r="AA62" s="176"/>
      <c r="AB62" s="176"/>
      <c r="AC62" s="176"/>
      <c r="AD62" s="177" t="s">
        <v>6</v>
      </c>
      <c r="AE62" s="244" t="s">
        <v>2</v>
      </c>
      <c r="AF62" s="177" t="s">
        <v>1</v>
      </c>
      <c r="AG62" s="177" t="s">
        <v>15</v>
      </c>
      <c r="AH62" s="177" t="s">
        <v>19</v>
      </c>
      <c r="AI62" s="177" t="s">
        <v>22</v>
      </c>
      <c r="AJ62" s="177" t="s">
        <v>474</v>
      </c>
      <c r="AK62" s="177" t="s">
        <v>260</v>
      </c>
      <c r="AL62" s="177" t="s">
        <v>3</v>
      </c>
    </row>
    <row r="63" spans="1:38" ht="13.5">
      <c r="B63" s="243"/>
      <c r="C63" s="480"/>
      <c r="D63" s="480"/>
      <c r="E63" s="480"/>
      <c r="F63" s="480"/>
      <c r="G63" s="480"/>
      <c r="H63" s="480"/>
      <c r="I63" s="480"/>
      <c r="J63" s="480"/>
      <c r="K63" s="480"/>
      <c r="L63" s="480"/>
      <c r="M63" s="480"/>
      <c r="N63" s="480"/>
      <c r="O63" s="480"/>
      <c r="P63" s="480"/>
      <c r="Q63" s="480"/>
      <c r="R63" s="480"/>
      <c r="S63" s="480"/>
      <c r="T63" s="480"/>
      <c r="U63" s="480"/>
      <c r="V63" s="480"/>
      <c r="W63" s="480"/>
      <c r="X63" s="480"/>
      <c r="Y63" s="480"/>
      <c r="Z63" s="480"/>
      <c r="AA63" s="480"/>
      <c r="AB63" s="480"/>
      <c r="AC63" s="480"/>
      <c r="AD63" s="178" t="s">
        <v>38</v>
      </c>
      <c r="AE63" s="248" t="s">
        <v>43</v>
      </c>
      <c r="AF63" s="178" t="s">
        <v>46</v>
      </c>
      <c r="AG63" s="178" t="s">
        <v>475</v>
      </c>
      <c r="AH63" s="249" t="s">
        <v>476</v>
      </c>
      <c r="AI63" s="249" t="s">
        <v>477</v>
      </c>
      <c r="AJ63" s="178" t="s">
        <v>259</v>
      </c>
      <c r="AK63" s="178" t="s">
        <v>345</v>
      </c>
      <c r="AL63" s="178" t="s">
        <v>471</v>
      </c>
    </row>
    <row r="64" spans="1:38" ht="13.5">
      <c r="B64" s="243"/>
      <c r="C64" s="481"/>
      <c r="D64" s="481"/>
      <c r="E64" s="481"/>
      <c r="F64" s="481"/>
      <c r="G64" s="481"/>
      <c r="H64" s="481"/>
      <c r="I64" s="481"/>
      <c r="J64" s="481"/>
      <c r="K64" s="481"/>
      <c r="L64" s="481"/>
      <c r="M64" s="481"/>
      <c r="N64" s="481"/>
      <c r="O64" s="481"/>
      <c r="P64" s="481"/>
      <c r="Q64" s="481"/>
      <c r="R64" s="481"/>
      <c r="S64" s="481"/>
      <c r="T64" s="481"/>
      <c r="U64" s="481"/>
      <c r="V64" s="481"/>
      <c r="W64" s="481"/>
      <c r="X64" s="481"/>
      <c r="Y64" s="481"/>
      <c r="Z64" s="481"/>
      <c r="AA64" s="481"/>
      <c r="AB64" s="481"/>
      <c r="AC64" s="481"/>
      <c r="AD64" s="178" t="s">
        <v>39</v>
      </c>
      <c r="AE64" s="248" t="s">
        <v>44</v>
      </c>
      <c r="AF64" s="178" t="s">
        <v>47</v>
      </c>
      <c r="AG64" s="178" t="s">
        <v>478</v>
      </c>
      <c r="AH64" s="249" t="s">
        <v>479</v>
      </c>
      <c r="AI64" s="249" t="s">
        <v>480</v>
      </c>
      <c r="AJ64" s="178" t="s">
        <v>264</v>
      </c>
      <c r="AK64" s="178" t="s">
        <v>472</v>
      </c>
      <c r="AL64" s="178" t="s">
        <v>481</v>
      </c>
    </row>
    <row r="65" spans="2:38" ht="13.5">
      <c r="B65" s="243"/>
      <c r="C65" s="481"/>
      <c r="D65" s="481"/>
      <c r="E65" s="481"/>
      <c r="F65" s="481"/>
      <c r="G65" s="481"/>
      <c r="H65" s="481"/>
      <c r="I65" s="481"/>
      <c r="J65" s="481"/>
      <c r="K65" s="481"/>
      <c r="L65" s="481"/>
      <c r="M65" s="481"/>
      <c r="N65" s="481"/>
      <c r="O65" s="481"/>
      <c r="P65" s="481"/>
      <c r="Q65" s="481"/>
      <c r="R65" s="481"/>
      <c r="S65" s="481"/>
      <c r="T65" s="481"/>
      <c r="U65" s="481"/>
      <c r="V65" s="481"/>
      <c r="W65" s="481"/>
      <c r="X65" s="481"/>
      <c r="Y65" s="481"/>
      <c r="Z65" s="481"/>
      <c r="AA65" s="481"/>
      <c r="AB65" s="481"/>
      <c r="AC65" s="481"/>
      <c r="AD65" s="178" t="s">
        <v>7</v>
      </c>
      <c r="AE65" s="248" t="s">
        <v>45</v>
      </c>
      <c r="AF65" s="178" t="s">
        <v>48</v>
      </c>
      <c r="AG65" s="178" t="s">
        <v>482</v>
      </c>
      <c r="AH65" s="249" t="s">
        <v>483</v>
      </c>
      <c r="AI65" s="249" t="s">
        <v>484</v>
      </c>
      <c r="AJ65" s="178" t="s">
        <v>265</v>
      </c>
      <c r="AK65" s="178" t="s">
        <v>485</v>
      </c>
      <c r="AL65" s="178" t="s">
        <v>486</v>
      </c>
    </row>
    <row r="66" spans="2:38" ht="13.5">
      <c r="B66" s="243"/>
      <c r="C66" s="481"/>
      <c r="D66" s="481"/>
      <c r="E66" s="481"/>
      <c r="F66" s="481"/>
      <c r="G66" s="481"/>
      <c r="H66" s="481"/>
      <c r="I66" s="481"/>
      <c r="J66" s="481"/>
      <c r="K66" s="481"/>
      <c r="L66" s="481"/>
      <c r="M66" s="481"/>
      <c r="N66" s="481"/>
      <c r="O66" s="481"/>
      <c r="P66" s="481"/>
      <c r="Q66" s="481"/>
      <c r="R66" s="481"/>
      <c r="S66" s="481"/>
      <c r="T66" s="481"/>
      <c r="U66" s="481"/>
      <c r="V66" s="481"/>
      <c r="W66" s="481"/>
      <c r="X66" s="481"/>
      <c r="Y66" s="481"/>
      <c r="Z66" s="481"/>
      <c r="AA66" s="481"/>
      <c r="AB66" s="481"/>
      <c r="AC66" s="481"/>
      <c r="AD66" s="178" t="s">
        <v>266</v>
      </c>
      <c r="AF66" s="178" t="s">
        <v>49</v>
      </c>
      <c r="AG66" s="178" t="s">
        <v>487</v>
      </c>
      <c r="AH66" s="178" t="s">
        <v>488</v>
      </c>
      <c r="AI66" s="249" t="s">
        <v>489</v>
      </c>
      <c r="AJ66" s="178" t="s">
        <v>267</v>
      </c>
      <c r="AK66" s="178" t="s">
        <v>490</v>
      </c>
      <c r="AL66" s="178" t="s">
        <v>491</v>
      </c>
    </row>
    <row r="67" spans="2:38" ht="13.5">
      <c r="B67" s="243"/>
      <c r="C67" s="481"/>
      <c r="D67" s="481"/>
      <c r="E67" s="481"/>
      <c r="F67" s="481"/>
      <c r="G67" s="481"/>
      <c r="H67" s="481"/>
      <c r="I67" s="481"/>
      <c r="J67" s="481"/>
      <c r="K67" s="481"/>
      <c r="L67" s="481"/>
      <c r="M67" s="481"/>
      <c r="N67" s="481"/>
      <c r="O67" s="481"/>
      <c r="P67" s="481"/>
      <c r="Q67" s="481"/>
      <c r="R67" s="481"/>
      <c r="S67" s="481"/>
      <c r="T67" s="481"/>
      <c r="U67" s="481"/>
      <c r="V67" s="481"/>
      <c r="W67" s="481"/>
      <c r="X67" s="481"/>
      <c r="Y67" s="481"/>
      <c r="Z67" s="481"/>
      <c r="AA67" s="481"/>
      <c r="AB67" s="481"/>
      <c r="AC67" s="481"/>
      <c r="AD67" s="178" t="s">
        <v>268</v>
      </c>
      <c r="AF67" s="178" t="s">
        <v>50</v>
      </c>
      <c r="AG67" s="178" t="s">
        <v>492</v>
      </c>
      <c r="AH67" s="178" t="s">
        <v>493</v>
      </c>
      <c r="AI67" s="249" t="s">
        <v>494</v>
      </c>
      <c r="AJ67" s="178" t="s">
        <v>269</v>
      </c>
      <c r="AK67" s="177"/>
      <c r="AL67" s="178" t="s">
        <v>495</v>
      </c>
    </row>
    <row r="68" spans="2:38" ht="13.5">
      <c r="B68" s="243"/>
      <c r="C68" s="481"/>
      <c r="D68" s="481"/>
      <c r="E68" s="481"/>
      <c r="F68" s="481"/>
      <c r="G68" s="481"/>
      <c r="H68" s="481"/>
      <c r="I68" s="481"/>
      <c r="J68" s="481"/>
      <c r="K68" s="481"/>
      <c r="L68" s="481"/>
      <c r="M68" s="481"/>
      <c r="N68" s="481"/>
      <c r="O68" s="481"/>
      <c r="P68" s="481"/>
      <c r="Q68" s="481"/>
      <c r="R68" s="481"/>
      <c r="S68" s="481"/>
      <c r="T68" s="481"/>
      <c r="U68" s="481"/>
      <c r="V68" s="481"/>
      <c r="W68" s="481"/>
      <c r="X68" s="481"/>
      <c r="Y68" s="481"/>
      <c r="Z68" s="481"/>
      <c r="AA68" s="481"/>
      <c r="AB68" s="481"/>
      <c r="AC68" s="481"/>
      <c r="AD68" s="178" t="s">
        <v>40</v>
      </c>
      <c r="AF68" s="178" t="s">
        <v>51</v>
      </c>
      <c r="AG68" s="178" t="s">
        <v>496</v>
      </c>
      <c r="AH68" s="178" t="s">
        <v>497</v>
      </c>
      <c r="AI68" s="249" t="s">
        <v>498</v>
      </c>
      <c r="AJ68" s="178" t="s">
        <v>270</v>
      </c>
      <c r="AK68" s="177"/>
      <c r="AL68" s="247"/>
    </row>
    <row r="69" spans="2:38" ht="13.5">
      <c r="B69" s="243"/>
      <c r="C69" s="481"/>
      <c r="D69" s="481"/>
      <c r="E69" s="481"/>
      <c r="F69" s="481"/>
      <c r="G69" s="481"/>
      <c r="H69" s="481"/>
      <c r="I69" s="481"/>
      <c r="J69" s="481"/>
      <c r="K69" s="481"/>
      <c r="L69" s="481"/>
      <c r="M69" s="481"/>
      <c r="N69" s="481"/>
      <c r="O69" s="481"/>
      <c r="P69" s="481"/>
      <c r="Q69" s="481"/>
      <c r="R69" s="481"/>
      <c r="S69" s="481"/>
      <c r="T69" s="481"/>
      <c r="U69" s="481"/>
      <c r="V69" s="481"/>
      <c r="W69" s="481"/>
      <c r="X69" s="481"/>
      <c r="Y69" s="481"/>
      <c r="Z69" s="481"/>
      <c r="AA69" s="481"/>
      <c r="AB69" s="481"/>
      <c r="AC69" s="481"/>
      <c r="AD69" s="178" t="s">
        <v>41</v>
      </c>
      <c r="AF69" s="178" t="s">
        <v>52</v>
      </c>
      <c r="AG69" s="178" t="s">
        <v>499</v>
      </c>
      <c r="AH69" s="178" t="s">
        <v>500</v>
      </c>
      <c r="AI69" s="249" t="s">
        <v>501</v>
      </c>
      <c r="AJ69" s="177"/>
      <c r="AK69" s="177"/>
      <c r="AL69" s="247"/>
    </row>
    <row r="70" spans="2:38" ht="13.5">
      <c r="B70" s="243"/>
      <c r="C70" s="482"/>
      <c r="D70" s="482"/>
      <c r="E70" s="482"/>
      <c r="F70" s="482"/>
      <c r="G70" s="482"/>
      <c r="H70" s="482"/>
      <c r="I70" s="482"/>
      <c r="J70" s="482"/>
      <c r="K70" s="482"/>
      <c r="L70" s="482"/>
      <c r="M70" s="482"/>
      <c r="N70" s="482"/>
      <c r="O70" s="482"/>
      <c r="P70" s="482"/>
      <c r="Q70" s="482"/>
      <c r="R70" s="482"/>
      <c r="S70" s="482"/>
      <c r="T70" s="482"/>
      <c r="U70" s="482"/>
      <c r="V70" s="482"/>
      <c r="W70" s="482"/>
      <c r="X70" s="482"/>
      <c r="Y70" s="482"/>
      <c r="Z70" s="482"/>
      <c r="AA70" s="482"/>
      <c r="AB70" s="482"/>
      <c r="AC70" s="482"/>
      <c r="AD70" s="178" t="s">
        <v>42</v>
      </c>
      <c r="AF70" s="178" t="s">
        <v>53</v>
      </c>
      <c r="AG70" s="178" t="s">
        <v>502</v>
      </c>
      <c r="AH70" s="178" t="s">
        <v>503</v>
      </c>
      <c r="AI70" s="249" t="s">
        <v>504</v>
      </c>
      <c r="AL70" s="247"/>
    </row>
    <row r="71" spans="2:38" ht="13.5">
      <c r="B71" s="243"/>
      <c r="C71" s="482"/>
      <c r="D71" s="482"/>
      <c r="E71" s="482"/>
      <c r="F71" s="482"/>
      <c r="G71" s="482"/>
      <c r="H71" s="482"/>
      <c r="I71" s="482"/>
      <c r="J71" s="482"/>
      <c r="K71" s="482"/>
      <c r="L71" s="482"/>
      <c r="M71" s="482"/>
      <c r="N71" s="482"/>
      <c r="O71" s="482"/>
      <c r="P71" s="482"/>
      <c r="Q71" s="482"/>
      <c r="R71" s="482"/>
      <c r="S71" s="482"/>
      <c r="T71" s="482"/>
      <c r="U71" s="482"/>
      <c r="V71" s="482"/>
      <c r="W71" s="482"/>
      <c r="X71" s="482"/>
      <c r="Y71" s="482"/>
      <c r="Z71" s="482"/>
      <c r="AA71" s="482"/>
      <c r="AB71" s="482"/>
      <c r="AC71" s="482"/>
      <c r="AD71" s="242"/>
      <c r="AF71" s="178" t="s">
        <v>54</v>
      </c>
      <c r="AG71" s="178" t="s">
        <v>505</v>
      </c>
      <c r="AH71" s="178" t="s">
        <v>506</v>
      </c>
      <c r="AI71" s="249" t="s">
        <v>507</v>
      </c>
      <c r="AL71" s="247"/>
    </row>
    <row r="72" spans="2:38" ht="13.5">
      <c r="B72" s="243"/>
      <c r="C72" s="481"/>
      <c r="D72" s="481"/>
      <c r="E72" s="481"/>
      <c r="F72" s="481"/>
      <c r="G72" s="481"/>
      <c r="H72" s="481"/>
      <c r="I72" s="481"/>
      <c r="J72" s="481"/>
      <c r="K72" s="481"/>
      <c r="L72" s="481"/>
      <c r="M72" s="481"/>
      <c r="N72" s="481"/>
      <c r="O72" s="481"/>
      <c r="P72" s="481"/>
      <c r="Q72" s="481"/>
      <c r="R72" s="481"/>
      <c r="S72" s="481"/>
      <c r="T72" s="481"/>
      <c r="U72" s="481"/>
      <c r="V72" s="481"/>
      <c r="W72" s="481"/>
      <c r="X72" s="481"/>
      <c r="Y72" s="481"/>
      <c r="Z72" s="481"/>
      <c r="AA72" s="481"/>
      <c r="AB72" s="481"/>
      <c r="AC72" s="481"/>
      <c r="AD72" s="242"/>
      <c r="AF72" s="178" t="s">
        <v>74</v>
      </c>
      <c r="AG72" s="178" t="s">
        <v>508</v>
      </c>
      <c r="AH72" s="178" t="s">
        <v>509</v>
      </c>
      <c r="AI72" s="249" t="s">
        <v>510</v>
      </c>
      <c r="AL72" s="247"/>
    </row>
    <row r="73" spans="2:38" ht="13.5">
      <c r="B73" s="243"/>
      <c r="C73" s="481"/>
      <c r="D73" s="481"/>
      <c r="E73" s="481"/>
      <c r="F73" s="481"/>
      <c r="G73" s="481"/>
      <c r="H73" s="481"/>
      <c r="I73" s="481"/>
      <c r="J73" s="481"/>
      <c r="K73" s="481"/>
      <c r="L73" s="481"/>
      <c r="M73" s="481"/>
      <c r="N73" s="481"/>
      <c r="O73" s="481"/>
      <c r="P73" s="481"/>
      <c r="Q73" s="481"/>
      <c r="R73" s="481"/>
      <c r="S73" s="481"/>
      <c r="T73" s="481"/>
      <c r="U73" s="481"/>
      <c r="V73" s="481"/>
      <c r="W73" s="481"/>
      <c r="X73" s="481"/>
      <c r="Y73" s="481"/>
      <c r="Z73" s="481"/>
      <c r="AA73" s="481"/>
      <c r="AB73" s="481"/>
      <c r="AC73" s="481"/>
      <c r="AD73" s="242"/>
      <c r="AF73" s="178" t="s">
        <v>55</v>
      </c>
      <c r="AG73" s="178"/>
      <c r="AH73" s="178" t="s">
        <v>511</v>
      </c>
      <c r="AI73" s="249" t="s">
        <v>512</v>
      </c>
      <c r="AL73" s="247"/>
    </row>
    <row r="74" spans="2:38" ht="13.5">
      <c r="B74" s="243"/>
      <c r="C74" s="481"/>
      <c r="D74" s="481"/>
      <c r="E74" s="481"/>
      <c r="F74" s="481"/>
      <c r="G74" s="481"/>
      <c r="H74" s="481"/>
      <c r="I74" s="481"/>
      <c r="J74" s="481"/>
      <c r="K74" s="481"/>
      <c r="L74" s="481"/>
      <c r="M74" s="481"/>
      <c r="N74" s="481"/>
      <c r="O74" s="481"/>
      <c r="P74" s="481"/>
      <c r="Q74" s="481"/>
      <c r="R74" s="481"/>
      <c r="S74" s="481"/>
      <c r="T74" s="481"/>
      <c r="U74" s="481"/>
      <c r="V74" s="481"/>
      <c r="W74" s="481"/>
      <c r="X74" s="481"/>
      <c r="Y74" s="481"/>
      <c r="Z74" s="481"/>
      <c r="AA74" s="481"/>
      <c r="AB74" s="481"/>
      <c r="AC74" s="481"/>
      <c r="AD74" s="242"/>
      <c r="AF74" s="178" t="s">
        <v>56</v>
      </c>
      <c r="AG74" s="178" t="s">
        <v>513</v>
      </c>
      <c r="AH74" s="178" t="s">
        <v>503</v>
      </c>
      <c r="AI74" s="249" t="s">
        <v>504</v>
      </c>
      <c r="AL74" s="247"/>
    </row>
    <row r="75" spans="2:38" ht="13.5">
      <c r="B75" s="243"/>
      <c r="C75" s="481"/>
      <c r="D75" s="481"/>
      <c r="E75" s="481"/>
      <c r="F75" s="481"/>
      <c r="G75" s="481"/>
      <c r="H75" s="481"/>
      <c r="I75" s="481"/>
      <c r="J75" s="481"/>
      <c r="K75" s="481"/>
      <c r="L75" s="481"/>
      <c r="M75" s="481"/>
      <c r="N75" s="481"/>
      <c r="O75" s="481"/>
      <c r="P75" s="481"/>
      <c r="Q75" s="481"/>
      <c r="R75" s="481"/>
      <c r="S75" s="481"/>
      <c r="T75" s="481"/>
      <c r="U75" s="481"/>
      <c r="V75" s="481"/>
      <c r="W75" s="481"/>
      <c r="X75" s="481"/>
      <c r="Y75" s="481"/>
      <c r="Z75" s="481"/>
      <c r="AA75" s="481"/>
      <c r="AB75" s="481"/>
      <c r="AC75" s="481"/>
      <c r="AD75" s="242"/>
      <c r="AF75" s="178" t="s">
        <v>57</v>
      </c>
      <c r="AG75" s="178" t="s">
        <v>514</v>
      </c>
      <c r="AH75" s="178" t="s">
        <v>515</v>
      </c>
      <c r="AI75" s="249" t="s">
        <v>516</v>
      </c>
      <c r="AL75" s="247"/>
    </row>
    <row r="76" spans="2:38" ht="13.5">
      <c r="B76" s="243"/>
      <c r="C76" s="482"/>
      <c r="D76" s="482"/>
      <c r="E76" s="482"/>
      <c r="F76" s="482"/>
      <c r="G76" s="482"/>
      <c r="H76" s="482"/>
      <c r="I76" s="482"/>
      <c r="J76" s="482"/>
      <c r="K76" s="482"/>
      <c r="L76" s="482"/>
      <c r="M76" s="482"/>
      <c r="N76" s="482"/>
      <c r="O76" s="482"/>
      <c r="P76" s="482"/>
      <c r="Q76" s="482"/>
      <c r="R76" s="482"/>
      <c r="S76" s="482"/>
      <c r="T76" s="482"/>
      <c r="U76" s="482"/>
      <c r="V76" s="482"/>
      <c r="W76" s="482"/>
      <c r="X76" s="482"/>
      <c r="Y76" s="482"/>
      <c r="Z76" s="482"/>
      <c r="AA76" s="482"/>
      <c r="AB76" s="482"/>
      <c r="AC76" s="482"/>
      <c r="AD76" s="242"/>
      <c r="AF76" s="178" t="s">
        <v>58</v>
      </c>
      <c r="AG76" s="177"/>
      <c r="AH76" s="178" t="s">
        <v>517</v>
      </c>
      <c r="AI76" s="249" t="s">
        <v>518</v>
      </c>
    </row>
    <row r="77" spans="2:38" ht="13.5">
      <c r="B77" s="243"/>
      <c r="C77" s="482"/>
      <c r="D77" s="482"/>
      <c r="E77" s="482"/>
      <c r="F77" s="482"/>
      <c r="G77" s="482"/>
      <c r="H77" s="482"/>
      <c r="I77" s="482"/>
      <c r="J77" s="482"/>
      <c r="K77" s="482"/>
      <c r="L77" s="482"/>
      <c r="M77" s="482"/>
      <c r="N77" s="482"/>
      <c r="O77" s="482"/>
      <c r="P77" s="482"/>
      <c r="Q77" s="482"/>
      <c r="R77" s="482"/>
      <c r="S77" s="482"/>
      <c r="T77" s="482"/>
      <c r="U77" s="482"/>
      <c r="V77" s="482"/>
      <c r="W77" s="482"/>
      <c r="X77" s="482"/>
      <c r="Y77" s="482"/>
      <c r="Z77" s="482"/>
      <c r="AA77" s="482"/>
      <c r="AB77" s="482"/>
      <c r="AC77" s="482"/>
      <c r="AD77" s="242"/>
      <c r="AF77" s="178" t="s">
        <v>59</v>
      </c>
      <c r="AG77" s="177"/>
      <c r="AH77" s="178" t="s">
        <v>519</v>
      </c>
      <c r="AI77" s="249" t="s">
        <v>520</v>
      </c>
    </row>
    <row r="78" spans="2:38" ht="14.25" customHeight="1">
      <c r="AF78" s="178" t="s">
        <v>75</v>
      </c>
      <c r="AG78" s="178"/>
      <c r="AH78" s="178" t="s">
        <v>521</v>
      </c>
      <c r="AI78" s="249" t="s">
        <v>501</v>
      </c>
    </row>
    <row r="79" spans="2:38" ht="14.25" customHeight="1">
      <c r="AF79" s="178" t="s">
        <v>60</v>
      </c>
      <c r="AG79" s="178"/>
      <c r="AH79" s="178" t="s">
        <v>522</v>
      </c>
      <c r="AI79" s="249" t="s">
        <v>523</v>
      </c>
    </row>
    <row r="80" spans="2:38" ht="14.25" customHeight="1">
      <c r="AF80" s="178" t="s">
        <v>61</v>
      </c>
      <c r="AG80" s="178"/>
      <c r="AH80" s="178" t="s">
        <v>524</v>
      </c>
      <c r="AI80" s="249" t="s">
        <v>525</v>
      </c>
    </row>
    <row r="81" spans="32:35" ht="14.25" customHeight="1">
      <c r="AF81" s="178" t="s">
        <v>62</v>
      </c>
      <c r="AG81" s="178"/>
      <c r="AH81" s="178" t="s">
        <v>526</v>
      </c>
      <c r="AI81" s="249" t="s">
        <v>527</v>
      </c>
    </row>
    <row r="82" spans="32:35" ht="14.25" customHeight="1">
      <c r="AF82" s="178" t="s">
        <v>63</v>
      </c>
      <c r="AG82" s="178"/>
      <c r="AH82" s="178" t="s">
        <v>528</v>
      </c>
      <c r="AI82" s="249" t="s">
        <v>529</v>
      </c>
    </row>
    <row r="83" spans="32:35" ht="14.25" customHeight="1">
      <c r="AF83" s="178" t="s">
        <v>64</v>
      </c>
      <c r="AG83" s="178"/>
      <c r="AH83" s="178" t="s">
        <v>530</v>
      </c>
      <c r="AI83" s="249" t="s">
        <v>531</v>
      </c>
    </row>
    <row r="84" spans="32:35" ht="14.25" customHeight="1">
      <c r="AF84" s="178" t="s">
        <v>76</v>
      </c>
      <c r="AG84" s="178"/>
      <c r="AH84" s="178" t="s">
        <v>532</v>
      </c>
      <c r="AI84" s="249" t="s">
        <v>533</v>
      </c>
    </row>
    <row r="85" spans="32:35" ht="14.25" customHeight="1">
      <c r="AF85" s="178" t="s">
        <v>65</v>
      </c>
      <c r="AG85" s="178"/>
      <c r="AH85" s="178" t="s">
        <v>534</v>
      </c>
      <c r="AI85" s="249" t="s">
        <v>535</v>
      </c>
    </row>
    <row r="86" spans="32:35" ht="14.25" customHeight="1">
      <c r="AF86" s="178" t="s">
        <v>66</v>
      </c>
      <c r="AG86" s="178"/>
      <c r="AH86" s="178" t="s">
        <v>536</v>
      </c>
      <c r="AI86" s="249" t="s">
        <v>518</v>
      </c>
    </row>
    <row r="87" spans="32:35" ht="14.25" customHeight="1">
      <c r="AF87" s="178" t="s">
        <v>77</v>
      </c>
      <c r="AG87" s="178"/>
      <c r="AH87" s="178" t="s">
        <v>537</v>
      </c>
      <c r="AI87" s="249" t="s">
        <v>535</v>
      </c>
    </row>
    <row r="88" spans="32:35" ht="14.25" customHeight="1">
      <c r="AF88" s="178" t="s">
        <v>67</v>
      </c>
      <c r="AG88" s="178"/>
      <c r="AH88" s="178" t="s">
        <v>538</v>
      </c>
      <c r="AI88" s="249" t="s">
        <v>527</v>
      </c>
    </row>
    <row r="89" spans="32:35" ht="14.25" customHeight="1">
      <c r="AF89" s="178" t="s">
        <v>68</v>
      </c>
      <c r="AG89" s="178"/>
      <c r="AH89" s="178" t="s">
        <v>539</v>
      </c>
      <c r="AI89" s="249" t="s">
        <v>501</v>
      </c>
    </row>
    <row r="90" spans="32:35" ht="14.25" customHeight="1">
      <c r="AF90" s="178" t="s">
        <v>69</v>
      </c>
      <c r="AG90" s="178"/>
      <c r="AH90" s="178" t="s">
        <v>540</v>
      </c>
      <c r="AI90" s="249" t="s">
        <v>531</v>
      </c>
    </row>
    <row r="91" spans="32:35" ht="14.25" customHeight="1">
      <c r="AF91" s="178" t="s">
        <v>70</v>
      </c>
      <c r="AG91" s="178"/>
      <c r="AH91" s="178" t="s">
        <v>541</v>
      </c>
      <c r="AI91" s="249" t="s">
        <v>533</v>
      </c>
    </row>
    <row r="92" spans="32:35" ht="14.25" customHeight="1">
      <c r="AF92" s="178" t="s">
        <v>71</v>
      </c>
      <c r="AG92" s="178"/>
      <c r="AH92" s="177"/>
      <c r="AI92" s="249" t="s">
        <v>520</v>
      </c>
    </row>
    <row r="93" spans="32:35" ht="14.25" customHeight="1">
      <c r="AF93" s="178" t="s">
        <v>72</v>
      </c>
      <c r="AG93" s="178"/>
      <c r="AH93" s="177"/>
      <c r="AI93" s="249" t="s">
        <v>516</v>
      </c>
    </row>
    <row r="94" spans="32:35" ht="14.25" customHeight="1">
      <c r="AF94" s="178" t="s">
        <v>73</v>
      </c>
      <c r="AG94" s="177"/>
      <c r="AH94" s="178"/>
      <c r="AI94" s="178"/>
    </row>
    <row r="95" spans="32:35" ht="14.25" customHeight="1">
      <c r="AF95" s="178" t="s">
        <v>271</v>
      </c>
      <c r="AG95" s="177"/>
      <c r="AH95" s="177"/>
      <c r="AI95" s="178" t="s">
        <v>542</v>
      </c>
    </row>
    <row r="96" spans="32:35" ht="14.25" customHeight="1">
      <c r="AF96" s="178" t="s">
        <v>272</v>
      </c>
      <c r="AG96" s="178"/>
      <c r="AH96" s="177"/>
      <c r="AI96" s="178" t="s">
        <v>543</v>
      </c>
    </row>
    <row r="97" spans="32:35" ht="14.25" customHeight="1">
      <c r="AF97" s="178" t="s">
        <v>78</v>
      </c>
      <c r="AG97" s="178"/>
      <c r="AH97" s="178"/>
      <c r="AI97" s="178" t="s">
        <v>544</v>
      </c>
    </row>
    <row r="98" spans="32:35" ht="14.25" customHeight="1">
      <c r="AF98" s="178" t="s">
        <v>273</v>
      </c>
      <c r="AG98" s="178"/>
      <c r="AH98" s="178"/>
      <c r="AI98" s="178" t="s">
        <v>545</v>
      </c>
    </row>
    <row r="99" spans="32:35" ht="14.25" customHeight="1">
      <c r="AF99" s="177" t="s">
        <v>546</v>
      </c>
      <c r="AG99" s="177"/>
      <c r="AH99" s="178"/>
      <c r="AI99" s="178" t="s">
        <v>547</v>
      </c>
    </row>
    <row r="100" spans="32:35" ht="14.25" customHeight="1">
      <c r="AF100" s="177" t="s">
        <v>548</v>
      </c>
      <c r="AG100" s="178"/>
      <c r="AH100" s="178"/>
      <c r="AI100" s="178" t="s">
        <v>549</v>
      </c>
    </row>
    <row r="101" spans="32:35" ht="14.25" customHeight="1">
      <c r="AF101" s="177" t="s">
        <v>548</v>
      </c>
      <c r="AG101" s="178"/>
      <c r="AH101" s="178"/>
      <c r="AI101" s="178" t="s">
        <v>550</v>
      </c>
    </row>
    <row r="102" spans="32:35" ht="14.25" customHeight="1">
      <c r="AF102" s="177" t="s">
        <v>548</v>
      </c>
      <c r="AG102" s="178"/>
      <c r="AH102" s="178"/>
      <c r="AI102" s="178" t="s">
        <v>551</v>
      </c>
    </row>
    <row r="103" spans="32:35" ht="14.25" customHeight="1">
      <c r="AF103" s="177" t="s">
        <v>548</v>
      </c>
      <c r="AG103" s="178"/>
      <c r="AH103" s="178"/>
      <c r="AI103" s="178" t="s">
        <v>552</v>
      </c>
    </row>
    <row r="104" spans="32:35" ht="14.25" customHeight="1">
      <c r="AF104" s="177"/>
      <c r="AG104" s="178"/>
      <c r="AH104" s="178"/>
      <c r="AI104" s="178" t="s">
        <v>553</v>
      </c>
    </row>
    <row r="105" spans="32:35" ht="14.25" customHeight="1">
      <c r="AF105" s="177"/>
      <c r="AG105" s="178"/>
      <c r="AH105" s="178"/>
      <c r="AI105" s="178" t="s">
        <v>554</v>
      </c>
    </row>
    <row r="106" spans="32:35" ht="14.25" customHeight="1">
      <c r="AF106" s="177"/>
      <c r="AG106" s="178"/>
      <c r="AH106" s="178"/>
      <c r="AI106" s="178" t="s">
        <v>555</v>
      </c>
    </row>
    <row r="107" spans="32:35" ht="14.25" customHeight="1">
      <c r="AF107" s="177"/>
      <c r="AG107" s="178"/>
      <c r="AH107" s="178"/>
      <c r="AI107" s="178" t="s">
        <v>556</v>
      </c>
    </row>
    <row r="108" spans="32:35" ht="14.25" customHeight="1">
      <c r="AF108" s="177"/>
      <c r="AG108" s="177"/>
      <c r="AH108" s="177"/>
      <c r="AI108" s="178" t="s">
        <v>477</v>
      </c>
    </row>
    <row r="109" spans="32:35" ht="14.25" customHeight="1">
      <c r="AF109" s="177"/>
      <c r="AG109" s="178"/>
      <c r="AH109" s="177"/>
      <c r="AI109" s="178" t="s">
        <v>557</v>
      </c>
    </row>
    <row r="110" spans="32:35" ht="14.25" customHeight="1">
      <c r="AF110" s="177"/>
      <c r="AG110" s="178"/>
      <c r="AH110" s="177"/>
      <c r="AI110" s="178" t="s">
        <v>558</v>
      </c>
    </row>
    <row r="111" spans="32:35" ht="14.25" customHeight="1">
      <c r="AF111" s="177"/>
      <c r="AG111" s="178"/>
      <c r="AH111" s="177"/>
      <c r="AI111" s="178" t="s">
        <v>559</v>
      </c>
    </row>
    <row r="112" spans="32:35" ht="14.25" customHeight="1">
      <c r="AF112" s="177"/>
      <c r="AG112" s="178"/>
      <c r="AH112" s="177"/>
      <c r="AI112" s="178" t="s">
        <v>560</v>
      </c>
    </row>
    <row r="113" spans="32:35" ht="14.25" customHeight="1">
      <c r="AF113" s="177"/>
      <c r="AG113" s="178"/>
      <c r="AH113" s="177"/>
      <c r="AI113" s="178" t="s">
        <v>529</v>
      </c>
    </row>
    <row r="114" spans="32:35" ht="14.25" customHeight="1">
      <c r="AF114" s="177"/>
      <c r="AG114" s="178"/>
      <c r="AH114" s="177"/>
      <c r="AI114" s="178" t="s">
        <v>561</v>
      </c>
    </row>
    <row r="115" spans="32:35" ht="14.25" customHeight="1">
      <c r="AF115" s="177"/>
      <c r="AG115" s="178"/>
      <c r="AH115" s="177"/>
      <c r="AI115" s="178" t="s">
        <v>562</v>
      </c>
    </row>
    <row r="116" spans="32:35" ht="14.25" customHeight="1">
      <c r="AF116" s="177"/>
      <c r="AG116" s="178"/>
      <c r="AH116" s="178"/>
      <c r="AI116" s="178" t="s">
        <v>563</v>
      </c>
    </row>
    <row r="117" spans="32:35" ht="14.25" customHeight="1">
      <c r="AF117" s="177"/>
      <c r="AG117" s="178"/>
      <c r="AH117" s="177"/>
      <c r="AI117" s="178" t="s">
        <v>477</v>
      </c>
    </row>
    <row r="118" spans="32:35" ht="14.25" customHeight="1">
      <c r="AF118" s="177"/>
      <c r="AG118" s="178"/>
      <c r="AH118" s="177"/>
      <c r="AI118" s="178" t="s">
        <v>564</v>
      </c>
    </row>
    <row r="119" spans="32:35" ht="14.25" customHeight="1">
      <c r="AF119" s="177"/>
      <c r="AG119" s="178"/>
      <c r="AH119" s="177"/>
      <c r="AI119" s="178" t="s">
        <v>559</v>
      </c>
    </row>
    <row r="120" spans="32:35" ht="14.25" customHeight="1">
      <c r="AF120" s="177"/>
      <c r="AG120" s="178"/>
      <c r="AH120" s="178"/>
      <c r="AI120" s="178" t="s">
        <v>560</v>
      </c>
    </row>
    <row r="121" spans="32:35" ht="14.25" customHeight="1">
      <c r="AF121" s="177"/>
      <c r="AG121" s="178"/>
      <c r="AH121" s="177"/>
      <c r="AI121" s="178" t="s">
        <v>565</v>
      </c>
    </row>
    <row r="122" spans="32:35" ht="14.25" customHeight="1">
      <c r="AF122" s="177"/>
      <c r="AG122" s="178"/>
      <c r="AH122" s="177"/>
      <c r="AI122" s="178" t="s">
        <v>274</v>
      </c>
    </row>
    <row r="123" spans="32:35" ht="14.25" customHeight="1">
      <c r="AF123" s="177"/>
      <c r="AG123" s="178"/>
      <c r="AH123" s="177"/>
      <c r="AI123" s="178" t="s">
        <v>275</v>
      </c>
    </row>
    <row r="124" spans="32:35" ht="14.25" customHeight="1">
      <c r="AF124" s="177"/>
      <c r="AG124" s="178"/>
      <c r="AH124" s="177"/>
      <c r="AI124" s="178" t="s">
        <v>276</v>
      </c>
    </row>
    <row r="125" spans="32:35" ht="14.25" customHeight="1">
      <c r="AF125" s="177"/>
      <c r="AG125" s="178"/>
      <c r="AH125" s="177"/>
      <c r="AI125" s="178" t="s">
        <v>277</v>
      </c>
    </row>
    <row r="126" spans="32:35" ht="14.25" customHeight="1">
      <c r="AF126" s="177"/>
      <c r="AG126" s="178"/>
      <c r="AH126" s="177"/>
      <c r="AI126" s="178" t="s">
        <v>278</v>
      </c>
    </row>
    <row r="127" spans="32:35" ht="14.25" customHeight="1">
      <c r="AF127" s="177"/>
      <c r="AG127" s="178"/>
      <c r="AH127" s="177"/>
      <c r="AI127" s="178" t="s">
        <v>566</v>
      </c>
    </row>
    <row r="128" spans="32:35" ht="14.25" customHeight="1">
      <c r="AF128" s="177"/>
      <c r="AG128" s="177"/>
      <c r="AH128" s="177"/>
      <c r="AI128" s="178" t="s">
        <v>547</v>
      </c>
    </row>
    <row r="129" spans="32:35" ht="14.25" customHeight="1">
      <c r="AF129" s="177"/>
      <c r="AG129" s="178"/>
      <c r="AH129" s="177"/>
      <c r="AI129" s="178" t="s">
        <v>567</v>
      </c>
    </row>
    <row r="130" spans="32:35" ht="14.25" customHeight="1">
      <c r="AF130" s="177"/>
      <c r="AG130" s="178"/>
      <c r="AH130" s="177"/>
      <c r="AI130" s="178" t="s">
        <v>549</v>
      </c>
    </row>
    <row r="131" spans="32:35" ht="14.25" customHeight="1">
      <c r="AF131" s="177"/>
      <c r="AG131" s="178"/>
      <c r="AH131" s="177"/>
      <c r="AI131" s="178" t="s">
        <v>550</v>
      </c>
    </row>
    <row r="132" spans="32:35" ht="14.25" customHeight="1">
      <c r="AF132" s="177"/>
      <c r="AG132" s="178"/>
      <c r="AH132" s="177"/>
      <c r="AI132" s="178" t="s">
        <v>544</v>
      </c>
    </row>
    <row r="133" spans="32:35" ht="14.25" customHeight="1">
      <c r="AF133" s="177"/>
      <c r="AG133" s="178"/>
      <c r="AH133" s="178"/>
      <c r="AI133" s="178" t="s">
        <v>568</v>
      </c>
    </row>
    <row r="134" spans="32:35" ht="14.25" customHeight="1">
      <c r="AF134" s="177"/>
      <c r="AG134" s="178"/>
      <c r="AH134" s="178"/>
      <c r="AI134" s="178" t="s">
        <v>543</v>
      </c>
    </row>
    <row r="135" spans="32:35" ht="14.25" customHeight="1">
      <c r="AF135" s="177"/>
      <c r="AG135" s="178"/>
      <c r="AH135" s="178"/>
      <c r="AI135" s="178" t="s">
        <v>542</v>
      </c>
    </row>
    <row r="136" spans="32:35" ht="14.25" customHeight="1">
      <c r="AF136" s="177"/>
      <c r="AG136" s="178"/>
      <c r="AH136" s="178"/>
      <c r="AI136" s="178" t="s">
        <v>556</v>
      </c>
    </row>
    <row r="137" spans="32:35" ht="14.25" customHeight="1">
      <c r="AF137" s="177"/>
      <c r="AG137" s="177"/>
      <c r="AH137" s="177"/>
      <c r="AI137" s="178" t="s">
        <v>477</v>
      </c>
    </row>
    <row r="138" spans="32:35" ht="14.25" customHeight="1">
      <c r="AF138" s="177"/>
      <c r="AG138" s="177"/>
      <c r="AH138" s="177"/>
      <c r="AI138" s="178" t="s">
        <v>569</v>
      </c>
    </row>
    <row r="139" spans="32:35" ht="14.25" customHeight="1">
      <c r="AF139" s="177"/>
      <c r="AG139" s="178"/>
      <c r="AH139" s="177"/>
      <c r="AI139" s="178" t="s">
        <v>570</v>
      </c>
    </row>
    <row r="140" spans="32:35" ht="14.25" customHeight="1">
      <c r="AF140" s="177"/>
      <c r="AG140" s="178"/>
      <c r="AH140" s="177"/>
      <c r="AI140" s="178" t="s">
        <v>507</v>
      </c>
    </row>
    <row r="141" spans="32:35" ht="14.25" customHeight="1">
      <c r="AF141" s="177"/>
      <c r="AG141" s="178"/>
      <c r="AH141" s="177"/>
      <c r="AI141" s="178" t="s">
        <v>571</v>
      </c>
    </row>
    <row r="142" spans="32:35" ht="14.25" customHeight="1">
      <c r="AF142" s="177"/>
      <c r="AG142" s="178"/>
      <c r="AH142" s="177"/>
      <c r="AI142" s="178" t="s">
        <v>480</v>
      </c>
    </row>
    <row r="143" spans="32:35" ht="14.25" customHeight="1">
      <c r="AF143" s="177"/>
      <c r="AG143" s="178"/>
      <c r="AH143" s="177"/>
      <c r="AI143" s="178" t="s">
        <v>494</v>
      </c>
    </row>
    <row r="144" spans="32:35" ht="14.25" customHeight="1">
      <c r="AF144" s="177"/>
      <c r="AG144" s="178"/>
      <c r="AH144" s="177"/>
      <c r="AI144" s="178" t="s">
        <v>477</v>
      </c>
    </row>
    <row r="145" spans="32:35" ht="14.25" customHeight="1">
      <c r="AF145" s="177"/>
      <c r="AG145" s="178"/>
      <c r="AH145" s="177"/>
      <c r="AI145" s="178" t="s">
        <v>498</v>
      </c>
    </row>
    <row r="146" spans="32:35" ht="14.25" customHeight="1">
      <c r="AF146" s="177"/>
      <c r="AG146" s="178"/>
      <c r="AH146" s="177"/>
      <c r="AI146" s="178" t="s">
        <v>572</v>
      </c>
    </row>
    <row r="147" spans="32:35" ht="14.25" customHeight="1">
      <c r="AF147" s="177"/>
      <c r="AG147" s="178"/>
      <c r="AH147" s="177"/>
      <c r="AI147" s="178" t="s">
        <v>573</v>
      </c>
    </row>
    <row r="148" spans="32:35" ht="14.25" customHeight="1">
      <c r="AF148" s="177"/>
      <c r="AG148" s="178"/>
      <c r="AH148" s="177"/>
      <c r="AI148" s="178" t="s">
        <v>274</v>
      </c>
    </row>
    <row r="149" spans="32:35" ht="14.25" customHeight="1">
      <c r="AF149" s="177"/>
      <c r="AG149" s="178"/>
      <c r="AH149" s="177"/>
      <c r="AI149" s="178" t="s">
        <v>574</v>
      </c>
    </row>
    <row r="150" spans="32:35" ht="14.25" customHeight="1">
      <c r="AF150" s="177"/>
      <c r="AG150" s="178"/>
      <c r="AH150" s="177"/>
      <c r="AI150" s="178" t="s">
        <v>557</v>
      </c>
    </row>
    <row r="151" spans="32:35" ht="14.25" customHeight="1">
      <c r="AF151" s="177"/>
      <c r="AG151" s="178"/>
      <c r="AH151" s="177"/>
      <c r="AI151" s="178" t="s">
        <v>558</v>
      </c>
    </row>
    <row r="152" spans="32:35" ht="14.25" customHeight="1">
      <c r="AF152" s="177"/>
      <c r="AG152" s="178"/>
      <c r="AH152" s="177"/>
      <c r="AI152" s="178" t="s">
        <v>559</v>
      </c>
    </row>
    <row r="153" spans="32:35" ht="14.25" customHeight="1">
      <c r="AF153" s="177"/>
      <c r="AG153" s="178"/>
      <c r="AH153" s="177"/>
      <c r="AI153" s="178" t="s">
        <v>575</v>
      </c>
    </row>
    <row r="154" spans="32:35" ht="14.25" customHeight="1">
      <c r="AF154" s="177"/>
      <c r="AG154" s="178"/>
      <c r="AH154" s="177"/>
      <c r="AI154" s="178" t="s">
        <v>275</v>
      </c>
    </row>
    <row r="155" spans="32:35" ht="14.25" customHeight="1">
      <c r="AF155" s="177"/>
      <c r="AG155" s="178"/>
      <c r="AH155" s="177"/>
      <c r="AI155" s="178" t="s">
        <v>279</v>
      </c>
    </row>
    <row r="156" spans="32:35" ht="14.25" customHeight="1">
      <c r="AF156" s="177"/>
      <c r="AG156" s="178"/>
      <c r="AH156" s="177"/>
      <c r="AI156" s="178" t="s">
        <v>576</v>
      </c>
    </row>
    <row r="157" spans="32:35" ht="14.25" customHeight="1">
      <c r="AF157" s="177"/>
      <c r="AG157" s="178"/>
      <c r="AH157" s="177"/>
      <c r="AI157" s="178" t="s">
        <v>577</v>
      </c>
    </row>
    <row r="158" spans="32:35" ht="14.25" customHeight="1">
      <c r="AF158" s="177"/>
      <c r="AG158" s="178"/>
      <c r="AH158" s="177"/>
      <c r="AI158" s="178" t="s">
        <v>578</v>
      </c>
    </row>
    <row r="159" spans="32:35" ht="14.25" customHeight="1">
      <c r="AF159" s="177"/>
      <c r="AG159" s="178"/>
      <c r="AH159" s="177"/>
      <c r="AI159" s="178" t="s">
        <v>579</v>
      </c>
    </row>
    <row r="160" spans="32:35" ht="14.25" customHeight="1">
      <c r="AF160" s="177"/>
      <c r="AG160" s="178"/>
      <c r="AH160" s="177"/>
      <c r="AI160" s="178" t="s">
        <v>529</v>
      </c>
    </row>
    <row r="161" spans="32:35" ht="14.25" customHeight="1">
      <c r="AF161" s="177"/>
      <c r="AG161" s="178"/>
      <c r="AH161" s="177"/>
      <c r="AI161" s="178" t="s">
        <v>563</v>
      </c>
    </row>
    <row r="162" spans="32:35" ht="14.25" customHeight="1">
      <c r="AF162" s="177"/>
      <c r="AG162" s="178"/>
      <c r="AH162" s="178"/>
      <c r="AI162" s="178" t="s">
        <v>571</v>
      </c>
    </row>
    <row r="163" spans="32:35" ht="14.25" customHeight="1">
      <c r="AF163" s="177"/>
      <c r="AG163" s="178"/>
      <c r="AH163" s="177"/>
      <c r="AI163" s="178" t="s">
        <v>569</v>
      </c>
    </row>
    <row r="164" spans="32:35" ht="14.25" customHeight="1">
      <c r="AF164" s="177"/>
      <c r="AG164" s="178"/>
      <c r="AH164" s="178"/>
      <c r="AI164" s="178" t="s">
        <v>570</v>
      </c>
    </row>
    <row r="165" spans="32:35" ht="14.25" customHeight="1">
      <c r="AF165" s="177"/>
      <c r="AG165" s="178"/>
      <c r="AH165" s="178"/>
      <c r="AI165" s="178" t="s">
        <v>580</v>
      </c>
    </row>
    <row r="166" spans="32:35" ht="14.25" customHeight="1">
      <c r="AF166" s="177"/>
      <c r="AG166" s="178"/>
      <c r="AH166" s="178"/>
      <c r="AI166" s="178" t="s">
        <v>581</v>
      </c>
    </row>
    <row r="167" spans="32:35" ht="14.25" customHeight="1">
      <c r="AF167" s="177"/>
      <c r="AG167" s="178"/>
      <c r="AH167" s="178"/>
      <c r="AI167" s="178" t="s">
        <v>582</v>
      </c>
    </row>
    <row r="168" spans="32:35" ht="14.25" customHeight="1">
      <c r="AF168" s="177"/>
      <c r="AG168" s="178"/>
      <c r="AH168" s="178"/>
      <c r="AI168" s="178" t="s">
        <v>274</v>
      </c>
    </row>
    <row r="169" spans="32:35" ht="14.25" customHeight="1">
      <c r="AF169" s="177"/>
      <c r="AG169" s="178"/>
      <c r="AH169" s="177"/>
      <c r="AI169" s="178" t="s">
        <v>583</v>
      </c>
    </row>
    <row r="170" spans="32:35" ht="14.25" customHeight="1">
      <c r="AF170" s="177"/>
      <c r="AG170" s="178"/>
      <c r="AH170" s="177"/>
      <c r="AI170" s="178" t="s">
        <v>584</v>
      </c>
    </row>
    <row r="171" spans="32:35" ht="14.25" customHeight="1">
      <c r="AF171" s="177"/>
      <c r="AG171" s="178"/>
      <c r="AH171" s="177"/>
      <c r="AI171" s="178" t="s">
        <v>585</v>
      </c>
    </row>
    <row r="172" spans="32:35" ht="14.25" customHeight="1">
      <c r="AF172" s="177"/>
      <c r="AG172" s="178"/>
      <c r="AH172" s="178"/>
      <c r="AI172" s="178" t="s">
        <v>586</v>
      </c>
    </row>
    <row r="173" spans="32:35" ht="14.25" customHeight="1">
      <c r="AF173" s="177"/>
      <c r="AG173" s="178"/>
      <c r="AH173" s="178"/>
      <c r="AI173" s="178" t="s">
        <v>587</v>
      </c>
    </row>
    <row r="174" spans="32:35" ht="14.25" customHeight="1">
      <c r="AF174" s="177"/>
      <c r="AG174" s="178"/>
      <c r="AH174" s="178"/>
      <c r="AI174" s="178" t="s">
        <v>510</v>
      </c>
    </row>
    <row r="175" spans="32:35" ht="14.25" customHeight="1">
      <c r="AF175" s="177"/>
      <c r="AG175" s="178"/>
      <c r="AH175" s="178"/>
      <c r="AI175" s="178" t="s">
        <v>579</v>
      </c>
    </row>
    <row r="176" spans="32:35" ht="14.25" customHeight="1">
      <c r="AF176" s="177"/>
      <c r="AG176" s="178"/>
      <c r="AH176" s="178"/>
      <c r="AI176" s="178" t="s">
        <v>588</v>
      </c>
    </row>
    <row r="177" spans="32:35" ht="14.25" customHeight="1">
      <c r="AF177" s="177"/>
      <c r="AG177" s="178"/>
      <c r="AH177" s="178"/>
      <c r="AI177" s="178" t="s">
        <v>561</v>
      </c>
    </row>
    <row r="178" spans="32:35" ht="14.25" customHeight="1">
      <c r="AF178" s="177"/>
      <c r="AG178" s="178"/>
      <c r="AH178" s="177"/>
      <c r="AI178" s="178" t="s">
        <v>545</v>
      </c>
    </row>
    <row r="179" spans="32:35" ht="14.25" customHeight="1">
      <c r="AF179" s="177"/>
      <c r="AG179" s="178"/>
      <c r="AH179" s="178"/>
      <c r="AI179" s="178" t="s">
        <v>542</v>
      </c>
    </row>
    <row r="180" spans="32:35" ht="14.25" customHeight="1">
      <c r="AF180" s="177"/>
      <c r="AG180" s="178"/>
      <c r="AH180" s="178"/>
      <c r="AI180" s="178" t="s">
        <v>543</v>
      </c>
    </row>
    <row r="181" spans="32:35" ht="14.25" customHeight="1">
      <c r="AF181" s="177"/>
      <c r="AG181" s="178"/>
      <c r="AH181" s="178"/>
      <c r="AI181" s="178" t="s">
        <v>568</v>
      </c>
    </row>
    <row r="182" spans="32:35" ht="14.25" customHeight="1">
      <c r="AF182" s="177"/>
      <c r="AG182" s="178"/>
      <c r="AH182" s="178"/>
      <c r="AI182" s="178" t="s">
        <v>544</v>
      </c>
    </row>
    <row r="183" spans="32:35" ht="14.25" customHeight="1">
      <c r="AF183" s="177"/>
      <c r="AG183" s="178"/>
      <c r="AH183" s="177"/>
      <c r="AI183" s="178" t="s">
        <v>547</v>
      </c>
    </row>
    <row r="184" spans="32:35" ht="14.25" customHeight="1">
      <c r="AF184" s="177"/>
      <c r="AG184" s="178"/>
      <c r="AH184" s="177"/>
      <c r="AI184" s="178" t="s">
        <v>549</v>
      </c>
    </row>
    <row r="185" spans="32:35" ht="14.25" customHeight="1">
      <c r="AF185" s="177"/>
      <c r="AG185" s="178"/>
      <c r="AH185" s="178"/>
      <c r="AI185" s="178" t="s">
        <v>550</v>
      </c>
    </row>
    <row r="186" spans="32:35" ht="14.25" customHeight="1">
      <c r="AF186" s="177"/>
      <c r="AG186" s="178"/>
      <c r="AH186" s="177"/>
      <c r="AI186" s="178" t="s">
        <v>551</v>
      </c>
    </row>
    <row r="187" spans="32:35" ht="14.25" customHeight="1">
      <c r="AF187" s="177"/>
      <c r="AG187" s="178"/>
      <c r="AH187" s="178"/>
      <c r="AI187" s="178" t="s">
        <v>553</v>
      </c>
    </row>
    <row r="188" spans="32:35" ht="14.25" customHeight="1">
      <c r="AF188" s="177"/>
      <c r="AG188" s="178"/>
      <c r="AH188" s="178"/>
      <c r="AI188" s="178" t="s">
        <v>554</v>
      </c>
    </row>
    <row r="189" spans="32:35" ht="14.25" customHeight="1">
      <c r="AF189" s="177"/>
      <c r="AG189" s="178"/>
      <c r="AH189" s="178"/>
      <c r="AI189" s="178" t="s">
        <v>555</v>
      </c>
    </row>
    <row r="190" spans="32:35" ht="14.25" customHeight="1">
      <c r="AF190" s="177"/>
      <c r="AG190" s="178"/>
      <c r="AH190" s="177"/>
      <c r="AI190" s="178" t="s">
        <v>556</v>
      </c>
    </row>
    <row r="191" spans="32:35" ht="14.25" customHeight="1">
      <c r="AF191" s="177"/>
      <c r="AG191" s="177"/>
      <c r="AH191" s="177"/>
      <c r="AI191" s="178" t="s">
        <v>507</v>
      </c>
    </row>
    <row r="192" spans="32:35" ht="14.25" customHeight="1">
      <c r="AF192" s="177"/>
      <c r="AG192" s="177"/>
      <c r="AH192" s="178"/>
      <c r="AI192" s="178" t="s">
        <v>578</v>
      </c>
    </row>
    <row r="193" spans="32:35" ht="14.25" customHeight="1">
      <c r="AF193" s="177"/>
      <c r="AG193" s="177"/>
      <c r="AH193" s="178"/>
      <c r="AI193" s="178" t="s">
        <v>529</v>
      </c>
    </row>
    <row r="194" spans="32:35" ht="14.25" customHeight="1">
      <c r="AF194" s="177"/>
      <c r="AG194" s="177"/>
      <c r="AH194" s="177"/>
      <c r="AI194" s="178" t="s">
        <v>573</v>
      </c>
    </row>
    <row r="195" spans="32:35" ht="14.25" customHeight="1">
      <c r="AF195" s="177"/>
      <c r="AG195" s="177"/>
      <c r="AH195" s="177"/>
      <c r="AI195" s="178" t="s">
        <v>589</v>
      </c>
    </row>
    <row r="196" spans="32:35" ht="14.25" customHeight="1">
      <c r="AF196" s="177"/>
      <c r="AG196" s="177"/>
      <c r="AH196" s="177"/>
      <c r="AI196" s="178" t="s">
        <v>590</v>
      </c>
    </row>
    <row r="197" spans="32:35" ht="14.25" customHeight="1">
      <c r="AF197" s="177"/>
      <c r="AG197" s="178"/>
      <c r="AH197" s="177"/>
      <c r="AI197" s="178" t="s">
        <v>591</v>
      </c>
    </row>
    <row r="198" spans="32:35" ht="14.25" customHeight="1">
      <c r="AF198" s="177"/>
      <c r="AG198" s="178"/>
      <c r="AH198" s="177"/>
      <c r="AI198" s="178" t="s">
        <v>589</v>
      </c>
    </row>
    <row r="199" spans="32:35" ht="14.25" customHeight="1">
      <c r="AF199" s="177"/>
      <c r="AG199" s="177"/>
      <c r="AH199" s="177"/>
      <c r="AI199" s="178" t="s">
        <v>550</v>
      </c>
    </row>
    <row r="200" spans="32:35" ht="14.25" customHeight="1">
      <c r="AF200" s="177"/>
      <c r="AG200" s="178"/>
      <c r="AH200" s="177"/>
      <c r="AI200" s="178" t="s">
        <v>552</v>
      </c>
    </row>
    <row r="201" spans="32:35" ht="14.25" customHeight="1">
      <c r="AF201" s="177"/>
      <c r="AG201" s="178"/>
      <c r="AH201" s="177"/>
      <c r="AI201" s="178" t="s">
        <v>554</v>
      </c>
    </row>
    <row r="202" spans="32:35" ht="14.25" customHeight="1">
      <c r="AF202" s="177"/>
      <c r="AG202" s="177"/>
      <c r="AH202" s="177"/>
      <c r="AI202" s="178" t="s">
        <v>579</v>
      </c>
    </row>
    <row r="203" spans="32:35" ht="14.25" customHeight="1">
      <c r="AF203" s="177"/>
      <c r="AG203" s="178"/>
      <c r="AH203" s="177"/>
      <c r="AI203" s="178" t="s">
        <v>592</v>
      </c>
    </row>
    <row r="204" spans="32:35" ht="14.25" customHeight="1">
      <c r="AF204" s="177"/>
      <c r="AG204" s="178"/>
      <c r="AH204" s="177"/>
      <c r="AI204" s="178" t="s">
        <v>593</v>
      </c>
    </row>
    <row r="205" spans="32:35" ht="14.25" customHeight="1">
      <c r="AF205" s="177"/>
      <c r="AG205" s="178"/>
      <c r="AH205" s="177"/>
      <c r="AI205" s="178" t="s">
        <v>573</v>
      </c>
    </row>
    <row r="206" spans="32:35" ht="14.25" customHeight="1">
      <c r="AF206" s="177"/>
      <c r="AG206" s="178"/>
      <c r="AH206" s="177"/>
      <c r="AI206" s="178" t="s">
        <v>569</v>
      </c>
    </row>
    <row r="207" spans="32:35" ht="14.25" customHeight="1">
      <c r="AF207" s="177"/>
      <c r="AG207" s="178"/>
      <c r="AH207" s="177"/>
      <c r="AI207" s="178" t="s">
        <v>571</v>
      </c>
    </row>
    <row r="208" spans="32:35" ht="14.25" customHeight="1">
      <c r="AF208" s="177"/>
      <c r="AG208" s="178"/>
      <c r="AH208" s="177"/>
      <c r="AI208" s="178" t="s">
        <v>594</v>
      </c>
    </row>
    <row r="209" spans="32:35" ht="14.25" customHeight="1">
      <c r="AF209" s="177"/>
      <c r="AG209" s="178"/>
      <c r="AH209" s="177"/>
      <c r="AI209" s="178" t="s">
        <v>595</v>
      </c>
    </row>
    <row r="210" spans="32:35" ht="14.25" customHeight="1">
      <c r="AF210" s="177"/>
      <c r="AG210" s="178"/>
      <c r="AH210" s="177"/>
      <c r="AI210" s="178" t="s">
        <v>529</v>
      </c>
    </row>
    <row r="211" spans="32:35" ht="14.25" customHeight="1">
      <c r="AF211" s="177"/>
      <c r="AG211" s="178"/>
      <c r="AH211" s="177"/>
      <c r="AI211" s="178" t="s">
        <v>571</v>
      </c>
    </row>
    <row r="212" spans="32:35" ht="14.25" customHeight="1">
      <c r="AF212" s="177"/>
      <c r="AG212" s="178"/>
      <c r="AH212" s="177"/>
      <c r="AI212" s="178" t="s">
        <v>596</v>
      </c>
    </row>
    <row r="213" spans="32:35" ht="14.25" customHeight="1">
      <c r="AF213" s="177"/>
      <c r="AG213" s="178"/>
      <c r="AH213" s="177"/>
      <c r="AI213" s="178" t="s">
        <v>597</v>
      </c>
    </row>
    <row r="214" spans="32:35" ht="14.25" customHeight="1">
      <c r="AF214" s="177"/>
      <c r="AG214" s="178"/>
      <c r="AH214" s="177"/>
      <c r="AI214" s="178" t="s">
        <v>598</v>
      </c>
    </row>
    <row r="215" spans="32:35" ht="14.25" customHeight="1">
      <c r="AF215" s="177"/>
      <c r="AG215" s="178"/>
      <c r="AH215" s="177"/>
      <c r="AI215" s="178" t="s">
        <v>599</v>
      </c>
    </row>
    <row r="216" spans="32:35" ht="14.25" customHeight="1">
      <c r="AF216" s="177"/>
      <c r="AG216" s="178"/>
      <c r="AH216" s="177"/>
      <c r="AI216" s="178" t="s">
        <v>600</v>
      </c>
    </row>
    <row r="217" spans="32:35" ht="14.25" customHeight="1">
      <c r="AF217" s="177"/>
      <c r="AG217" s="178"/>
      <c r="AH217" s="177"/>
      <c r="AI217" s="178" t="s">
        <v>601</v>
      </c>
    </row>
    <row r="218" spans="32:35" ht="14.25" customHeight="1">
      <c r="AF218" s="177"/>
      <c r="AG218" s="178"/>
      <c r="AH218" s="177"/>
      <c r="AI218" s="178" t="s">
        <v>602</v>
      </c>
    </row>
    <row r="219" spans="32:35" ht="14.25" customHeight="1">
      <c r="AF219" s="177"/>
      <c r="AG219" s="178"/>
      <c r="AH219" s="177"/>
      <c r="AI219" s="178" t="s">
        <v>274</v>
      </c>
    </row>
    <row r="220" spans="32:35" ht="14.25" customHeight="1">
      <c r="AF220" s="177"/>
      <c r="AG220" s="178"/>
      <c r="AH220" s="177"/>
      <c r="AI220" s="178" t="s">
        <v>504</v>
      </c>
    </row>
    <row r="221" spans="32:35" ht="14.25" customHeight="1">
      <c r="AF221" s="177"/>
      <c r="AG221" s="178"/>
      <c r="AH221" s="177"/>
      <c r="AI221" s="178" t="s">
        <v>603</v>
      </c>
    </row>
    <row r="222" spans="32:35" ht="14.25" customHeight="1">
      <c r="AF222" s="177"/>
      <c r="AG222" s="178"/>
      <c r="AH222" s="177"/>
      <c r="AI222" s="178" t="s">
        <v>501</v>
      </c>
    </row>
    <row r="223" spans="32:35" ht="14.25" customHeight="1">
      <c r="AF223" s="177"/>
      <c r="AG223" s="178"/>
      <c r="AH223" s="177"/>
      <c r="AI223" s="178" t="s">
        <v>604</v>
      </c>
    </row>
    <row r="224" spans="32:35" ht="14.25" customHeight="1">
      <c r="AF224" s="177"/>
      <c r="AG224" s="178"/>
      <c r="AH224" s="177"/>
      <c r="AI224" s="178" t="s">
        <v>594</v>
      </c>
    </row>
    <row r="225" spans="32:35" ht="14.25" customHeight="1">
      <c r="AF225" s="177"/>
      <c r="AG225" s="178"/>
      <c r="AH225" s="177"/>
      <c r="AI225" s="178" t="s">
        <v>562</v>
      </c>
    </row>
    <row r="226" spans="32:35" ht="14.25" customHeight="1">
      <c r="AF226" s="177"/>
      <c r="AG226" s="178"/>
      <c r="AH226" s="177"/>
      <c r="AI226" s="178" t="s">
        <v>605</v>
      </c>
    </row>
    <row r="227" spans="32:35" ht="14.25" customHeight="1">
      <c r="AF227" s="177"/>
      <c r="AG227" s="178"/>
      <c r="AH227" s="177"/>
      <c r="AI227" s="178" t="s">
        <v>606</v>
      </c>
    </row>
    <row r="228" spans="32:35" ht="14.25" customHeight="1">
      <c r="AF228" s="177"/>
      <c r="AG228" s="178"/>
      <c r="AH228" s="177"/>
      <c r="AI228" s="178" t="s">
        <v>607</v>
      </c>
    </row>
    <row r="229" spans="32:35" ht="14.25" customHeight="1">
      <c r="AF229" s="177"/>
      <c r="AG229" s="178"/>
      <c r="AH229" s="177"/>
      <c r="AI229" s="178" t="s">
        <v>582</v>
      </c>
    </row>
    <row r="230" spans="32:35" ht="14.25" customHeight="1">
      <c r="AF230" s="177"/>
      <c r="AG230" s="178"/>
      <c r="AH230" s="177"/>
      <c r="AI230" s="178" t="s">
        <v>571</v>
      </c>
    </row>
    <row r="231" spans="32:35" ht="14.25" customHeight="1">
      <c r="AF231" s="177"/>
      <c r="AG231" s="178"/>
      <c r="AH231" s="177"/>
      <c r="AI231" s="178" t="s">
        <v>274</v>
      </c>
    </row>
    <row r="232" spans="32:35" ht="14.25" customHeight="1">
      <c r="AF232" s="177"/>
      <c r="AG232" s="178"/>
      <c r="AH232" s="177"/>
      <c r="AI232" s="178" t="s">
        <v>608</v>
      </c>
    </row>
    <row r="233" spans="32:35" ht="14.25" customHeight="1">
      <c r="AF233" s="177"/>
      <c r="AG233" s="178"/>
      <c r="AH233" s="177"/>
      <c r="AI233" s="178" t="s">
        <v>609</v>
      </c>
    </row>
    <row r="234" spans="32:35" ht="14.25" customHeight="1">
      <c r="AF234" s="177"/>
      <c r="AG234" s="178"/>
      <c r="AH234" s="177"/>
      <c r="AI234" s="178" t="s">
        <v>277</v>
      </c>
    </row>
    <row r="235" spans="32:35" ht="14.25" customHeight="1">
      <c r="AF235" s="177"/>
      <c r="AG235" s="178"/>
      <c r="AH235" s="177"/>
      <c r="AI235" s="178" t="s">
        <v>276</v>
      </c>
    </row>
    <row r="236" spans="32:35" ht="14.25" customHeight="1">
      <c r="AF236" s="177"/>
      <c r="AG236" s="178"/>
      <c r="AH236" s="177"/>
      <c r="AI236" s="178" t="s">
        <v>610</v>
      </c>
    </row>
    <row r="237" spans="32:35" ht="14.25" customHeight="1">
      <c r="AF237" s="177"/>
      <c r="AG237" s="178"/>
      <c r="AH237" s="177"/>
      <c r="AI237" s="178" t="s">
        <v>569</v>
      </c>
    </row>
    <row r="238" spans="32:35" ht="14.25" customHeight="1">
      <c r="AF238" s="177"/>
      <c r="AG238" s="178"/>
      <c r="AH238" s="177"/>
      <c r="AI238" s="178" t="s">
        <v>571</v>
      </c>
    </row>
    <row r="239" spans="32:35" ht="14.25" customHeight="1">
      <c r="AF239" s="177"/>
      <c r="AG239" s="178"/>
      <c r="AH239" s="177"/>
      <c r="AI239" s="178" t="s">
        <v>611</v>
      </c>
    </row>
    <row r="240" spans="32:35" ht="14.25" customHeight="1">
      <c r="AF240" s="177"/>
      <c r="AG240" s="178"/>
      <c r="AH240" s="177"/>
      <c r="AI240" s="178" t="s">
        <v>571</v>
      </c>
    </row>
    <row r="241" spans="32:35" ht="14.25" customHeight="1">
      <c r="AF241" s="177"/>
      <c r="AG241" s="178"/>
      <c r="AH241" s="177"/>
      <c r="AI241" s="178" t="s">
        <v>573</v>
      </c>
    </row>
    <row r="242" spans="32:35" ht="14.25" customHeight="1">
      <c r="AF242" s="177"/>
      <c r="AG242" s="178"/>
      <c r="AH242" s="177"/>
      <c r="AI242" s="178" t="s">
        <v>484</v>
      </c>
    </row>
    <row r="243" spans="32:35" ht="14.25" customHeight="1">
      <c r="AF243" s="177"/>
      <c r="AG243" s="178"/>
      <c r="AH243" s="177"/>
      <c r="AI243" s="178" t="s">
        <v>501</v>
      </c>
    </row>
    <row r="244" spans="32:35" ht="14.25" customHeight="1">
      <c r="AF244" s="177"/>
      <c r="AG244" s="178"/>
      <c r="AH244" s="177"/>
      <c r="AI244" s="178" t="s">
        <v>593</v>
      </c>
    </row>
    <row r="245" spans="32:35" ht="14.25" customHeight="1">
      <c r="AF245" s="177"/>
      <c r="AG245" s="178"/>
      <c r="AH245" s="177"/>
      <c r="AI245" s="178" t="s">
        <v>579</v>
      </c>
    </row>
    <row r="246" spans="32:35" ht="14.25" customHeight="1">
      <c r="AF246" s="177"/>
      <c r="AG246" s="178"/>
      <c r="AH246" s="177"/>
      <c r="AI246" s="178" t="s">
        <v>592</v>
      </c>
    </row>
    <row r="247" spans="32:35" ht="14.25" customHeight="1">
      <c r="AF247" s="177"/>
      <c r="AG247" s="178"/>
      <c r="AH247" s="177"/>
      <c r="AI247" s="178" t="s">
        <v>612</v>
      </c>
    </row>
    <row r="248" spans="32:35" ht="14.25" customHeight="1">
      <c r="AF248" s="177"/>
      <c r="AG248" s="178"/>
      <c r="AH248" s="177"/>
      <c r="AI248" s="178" t="s">
        <v>613</v>
      </c>
    </row>
    <row r="249" spans="32:35" ht="14.25" customHeight="1">
      <c r="AF249" s="177"/>
      <c r="AG249" s="178"/>
      <c r="AH249" s="177"/>
      <c r="AI249" s="178" t="s">
        <v>614</v>
      </c>
    </row>
    <row r="250" spans="32:35" ht="14.25" customHeight="1">
      <c r="AF250" s="177"/>
      <c r="AG250" s="178"/>
      <c r="AH250" s="177"/>
      <c r="AI250" s="178" t="s">
        <v>615</v>
      </c>
    </row>
    <row r="251" spans="32:35" ht="14.25" customHeight="1">
      <c r="AF251" s="177"/>
      <c r="AG251" s="178"/>
      <c r="AH251" s="177"/>
      <c r="AI251" s="178" t="s">
        <v>616</v>
      </c>
    </row>
    <row r="252" spans="32:35" ht="14.25" customHeight="1">
      <c r="AF252" s="177"/>
      <c r="AG252" s="178"/>
      <c r="AH252" s="177"/>
      <c r="AI252" s="178" t="s">
        <v>617</v>
      </c>
    </row>
    <row r="253" spans="32:35" ht="14.25" customHeight="1">
      <c r="AF253" s="177"/>
      <c r="AG253" s="178"/>
      <c r="AH253" s="177"/>
      <c r="AI253" s="178" t="s">
        <v>618</v>
      </c>
    </row>
    <row r="254" spans="32:35" ht="14.25" customHeight="1">
      <c r="AF254" s="177"/>
      <c r="AG254" s="178"/>
      <c r="AH254" s="177"/>
      <c r="AI254" s="178" t="s">
        <v>619</v>
      </c>
    </row>
    <row r="255" spans="32:35" ht="14.25" customHeight="1">
      <c r="AF255" s="177"/>
      <c r="AG255" s="178"/>
      <c r="AH255" s="178"/>
      <c r="AI255" s="178" t="s">
        <v>501</v>
      </c>
    </row>
    <row r="256" spans="32:35" ht="14.25" customHeight="1">
      <c r="AF256" s="177"/>
      <c r="AG256" s="178"/>
      <c r="AH256" s="177"/>
      <c r="AI256" s="178" t="s">
        <v>547</v>
      </c>
    </row>
    <row r="257" spans="32:35" ht="14.25" customHeight="1">
      <c r="AF257" s="177"/>
      <c r="AG257" s="178"/>
      <c r="AH257" s="177"/>
      <c r="AI257" s="178" t="s">
        <v>550</v>
      </c>
    </row>
    <row r="258" spans="32:35" ht="14.25" customHeight="1">
      <c r="AF258" s="177"/>
      <c r="AG258" s="178"/>
      <c r="AH258" s="177"/>
      <c r="AI258" s="178" t="s">
        <v>620</v>
      </c>
    </row>
    <row r="259" spans="32:35" ht="14.25" customHeight="1">
      <c r="AF259" s="177"/>
      <c r="AG259" s="178"/>
      <c r="AH259" s="177"/>
      <c r="AI259" s="178" t="s">
        <v>549</v>
      </c>
    </row>
    <row r="260" spans="32:35" ht="14.25" customHeight="1">
      <c r="AF260" s="177"/>
      <c r="AG260" s="178"/>
      <c r="AH260" s="177"/>
      <c r="AI260" s="178" t="s">
        <v>621</v>
      </c>
    </row>
    <row r="261" spans="32:35" ht="14.25" customHeight="1">
      <c r="AF261" s="177"/>
      <c r="AG261" s="178"/>
      <c r="AH261" s="177"/>
      <c r="AI261" s="178" t="s">
        <v>622</v>
      </c>
    </row>
    <row r="262" spans="32:35" ht="14.25" customHeight="1">
      <c r="AF262" s="177"/>
      <c r="AG262" s="178"/>
      <c r="AH262" s="177"/>
      <c r="AI262" s="178" t="s">
        <v>555</v>
      </c>
    </row>
    <row r="263" spans="32:35" ht="14.25" customHeight="1">
      <c r="AF263" s="177"/>
      <c r="AG263" s="178"/>
      <c r="AH263" s="177"/>
      <c r="AI263" s="178" t="s">
        <v>623</v>
      </c>
    </row>
    <row r="264" spans="32:35" ht="14.25" customHeight="1">
      <c r="AF264" s="177"/>
      <c r="AG264" s="178"/>
      <c r="AH264" s="177"/>
      <c r="AI264" s="178" t="s">
        <v>551</v>
      </c>
    </row>
    <row r="265" spans="32:35" ht="14.25" customHeight="1">
      <c r="AF265" s="177"/>
      <c r="AG265" s="178"/>
      <c r="AH265" s="177"/>
      <c r="AI265" s="178" t="s">
        <v>553</v>
      </c>
    </row>
    <row r="266" spans="32:35" ht="14.25" customHeight="1">
      <c r="AF266" s="177"/>
      <c r="AG266" s="178"/>
      <c r="AH266" s="177"/>
      <c r="AI266" s="178" t="s">
        <v>554</v>
      </c>
    </row>
    <row r="267" spans="32:35" ht="14.25" customHeight="1">
      <c r="AF267" s="177"/>
      <c r="AG267" s="178"/>
      <c r="AH267" s="178"/>
      <c r="AI267" s="178" t="s">
        <v>624</v>
      </c>
    </row>
    <row r="268" spans="32:35" ht="14.25" customHeight="1">
      <c r="AF268" s="177"/>
      <c r="AG268" s="178"/>
      <c r="AH268" s="177"/>
      <c r="AI268" s="178" t="s">
        <v>556</v>
      </c>
    </row>
    <row r="269" spans="32:35" ht="14.25" customHeight="1">
      <c r="AF269" s="177"/>
      <c r="AG269" s="178"/>
      <c r="AH269" s="177"/>
      <c r="AI269" s="178" t="s">
        <v>568</v>
      </c>
    </row>
    <row r="270" spans="32:35" ht="14.25" customHeight="1">
      <c r="AF270" s="177"/>
      <c r="AG270" s="178"/>
      <c r="AH270" s="177"/>
      <c r="AI270" s="178" t="s">
        <v>542</v>
      </c>
    </row>
    <row r="271" spans="32:35" ht="14.25" customHeight="1">
      <c r="AF271" s="177"/>
      <c r="AG271" s="177"/>
      <c r="AH271" s="177"/>
      <c r="AI271" s="178" t="s">
        <v>550</v>
      </c>
    </row>
    <row r="272" spans="32:35" ht="14.25" customHeight="1">
      <c r="AF272" s="177"/>
      <c r="AG272" s="177"/>
      <c r="AH272" s="177"/>
      <c r="AI272" s="178" t="s">
        <v>625</v>
      </c>
    </row>
    <row r="273" spans="33:36" ht="14.25" customHeight="1">
      <c r="AG273" s="177" t="s">
        <v>626</v>
      </c>
      <c r="AH273" s="177"/>
      <c r="AI273" s="177"/>
    </row>
    <row r="274" spans="33:36" ht="14.25" customHeight="1">
      <c r="AG274" s="177" t="s">
        <v>15</v>
      </c>
      <c r="AH274" s="177" t="s">
        <v>19</v>
      </c>
      <c r="AI274" s="177" t="s">
        <v>22</v>
      </c>
      <c r="AJ274" s="177" t="s">
        <v>280</v>
      </c>
    </row>
    <row r="275" spans="33:36" ht="14.25" customHeight="1">
      <c r="AG275" s="178" t="s">
        <v>627</v>
      </c>
      <c r="AH275" s="178" t="s">
        <v>628</v>
      </c>
      <c r="AI275" s="178" t="s">
        <v>629</v>
      </c>
      <c r="AJ275" s="178" t="s">
        <v>281</v>
      </c>
    </row>
    <row r="276" spans="33:36" ht="14.25" customHeight="1">
      <c r="AG276" s="178" t="s">
        <v>47</v>
      </c>
      <c r="AH276" s="178" t="s">
        <v>482</v>
      </c>
      <c r="AI276" s="178" t="s">
        <v>630</v>
      </c>
      <c r="AJ276" s="178" t="s">
        <v>282</v>
      </c>
    </row>
    <row r="277" spans="33:36" ht="14.25" customHeight="1">
      <c r="AG277" s="178" t="s">
        <v>48</v>
      </c>
      <c r="AH277" s="178" t="s">
        <v>631</v>
      </c>
      <c r="AI277" s="178" t="s">
        <v>632</v>
      </c>
      <c r="AJ277" s="178" t="s">
        <v>283</v>
      </c>
    </row>
    <row r="278" spans="33:36" ht="14.25" customHeight="1">
      <c r="AG278" s="178" t="s">
        <v>49</v>
      </c>
      <c r="AH278" s="178" t="s">
        <v>633</v>
      </c>
      <c r="AI278" s="178" t="s">
        <v>634</v>
      </c>
      <c r="AJ278" s="178" t="s">
        <v>284</v>
      </c>
    </row>
    <row r="279" spans="33:36" ht="14.25" customHeight="1">
      <c r="AG279" s="178" t="s">
        <v>50</v>
      </c>
      <c r="AH279" s="177"/>
      <c r="AI279" s="178" t="s">
        <v>635</v>
      </c>
      <c r="AJ279" s="178" t="s">
        <v>285</v>
      </c>
    </row>
    <row r="280" spans="33:36" ht="14.25" customHeight="1">
      <c r="AG280" s="178" t="s">
        <v>51</v>
      </c>
      <c r="AH280" s="177"/>
      <c r="AI280" s="178" t="s">
        <v>636</v>
      </c>
      <c r="AJ280" s="178" t="s">
        <v>286</v>
      </c>
    </row>
    <row r="281" spans="33:36" ht="14.25" customHeight="1">
      <c r="AG281" s="178" t="s">
        <v>52</v>
      </c>
      <c r="AH281" s="177"/>
      <c r="AI281" s="178" t="s">
        <v>493</v>
      </c>
      <c r="AJ281" s="178" t="s">
        <v>287</v>
      </c>
    </row>
    <row r="282" spans="33:36" ht="14.25" customHeight="1">
      <c r="AG282" s="178" t="s">
        <v>53</v>
      </c>
      <c r="AH282" s="177"/>
      <c r="AI282" s="178" t="s">
        <v>637</v>
      </c>
      <c r="AJ282" s="178" t="s">
        <v>288</v>
      </c>
    </row>
    <row r="283" spans="33:36" ht="14.25" customHeight="1">
      <c r="AG283" s="178" t="s">
        <v>54</v>
      </c>
      <c r="AH283" s="177"/>
      <c r="AI283" s="178" t="s">
        <v>638</v>
      </c>
      <c r="AJ283" s="178" t="s">
        <v>289</v>
      </c>
    </row>
    <row r="284" spans="33:36" ht="14.25" customHeight="1">
      <c r="AG284" s="178" t="s">
        <v>55</v>
      </c>
      <c r="AH284" s="177"/>
      <c r="AI284" s="178" t="s">
        <v>639</v>
      </c>
      <c r="AJ284" s="178" t="s">
        <v>290</v>
      </c>
    </row>
    <row r="285" spans="33:36" ht="14.25" customHeight="1">
      <c r="AG285" s="178" t="s">
        <v>56</v>
      </c>
      <c r="AH285" s="177"/>
      <c r="AI285" s="178" t="s">
        <v>640</v>
      </c>
      <c r="AJ285" s="178" t="s">
        <v>291</v>
      </c>
    </row>
    <row r="286" spans="33:36" ht="14.25" customHeight="1">
      <c r="AG286" s="178" t="s">
        <v>57</v>
      </c>
      <c r="AH286" s="177"/>
      <c r="AI286" s="178"/>
      <c r="AJ286" s="178" t="s">
        <v>292</v>
      </c>
    </row>
    <row r="287" spans="33:36" ht="14.25" customHeight="1">
      <c r="AG287" s="178" t="s">
        <v>58</v>
      </c>
      <c r="AH287" s="177"/>
      <c r="AI287" s="178"/>
      <c r="AJ287" s="178" t="s">
        <v>293</v>
      </c>
    </row>
    <row r="288" spans="33:36" ht="14.25" customHeight="1">
      <c r="AG288" s="178" t="s">
        <v>59</v>
      </c>
      <c r="AH288" s="177"/>
      <c r="AI288" s="178"/>
      <c r="AJ288" s="178" t="s">
        <v>294</v>
      </c>
    </row>
    <row r="289" spans="33:36" ht="14.25" customHeight="1">
      <c r="AG289" s="178" t="s">
        <v>60</v>
      </c>
      <c r="AH289" s="177"/>
      <c r="AI289" s="178"/>
      <c r="AJ289" s="178" t="s">
        <v>276</v>
      </c>
    </row>
    <row r="290" spans="33:36" ht="14.25" customHeight="1">
      <c r="AG290" s="178" t="s">
        <v>61</v>
      </c>
      <c r="AH290" s="177"/>
      <c r="AI290" s="177"/>
      <c r="AJ290" s="178" t="s">
        <v>277</v>
      </c>
    </row>
    <row r="291" spans="33:36" ht="14.25" customHeight="1">
      <c r="AG291" s="178" t="s">
        <v>62</v>
      </c>
      <c r="AH291" s="177"/>
      <c r="AI291" s="177"/>
      <c r="AJ291" s="178" t="s">
        <v>278</v>
      </c>
    </row>
    <row r="292" spans="33:36" ht="14.25" customHeight="1">
      <c r="AG292" s="178" t="s">
        <v>63</v>
      </c>
      <c r="AH292" s="177"/>
      <c r="AI292" s="177"/>
      <c r="AJ292" s="178" t="s">
        <v>274</v>
      </c>
    </row>
    <row r="293" spans="33:36" ht="14.25" customHeight="1">
      <c r="AG293" s="178" t="s">
        <v>64</v>
      </c>
      <c r="AH293" s="177"/>
      <c r="AI293" s="177"/>
      <c r="AJ293" s="178" t="s">
        <v>295</v>
      </c>
    </row>
    <row r="294" spans="33:36" ht="14.25" customHeight="1">
      <c r="AG294" s="178" t="s">
        <v>65</v>
      </c>
      <c r="AH294" s="177"/>
      <c r="AI294" s="177"/>
      <c r="AJ294" s="178" t="s">
        <v>296</v>
      </c>
    </row>
    <row r="295" spans="33:36" ht="14.25" customHeight="1">
      <c r="AG295" s="178" t="s">
        <v>66</v>
      </c>
      <c r="AH295" s="177"/>
      <c r="AI295" s="177"/>
      <c r="AJ295" s="178" t="s">
        <v>275</v>
      </c>
    </row>
    <row r="296" spans="33:36" ht="14.25" customHeight="1">
      <c r="AG296" s="178" t="s">
        <v>67</v>
      </c>
      <c r="AH296" s="177"/>
      <c r="AI296" s="177"/>
      <c r="AJ296" s="178" t="s">
        <v>279</v>
      </c>
    </row>
    <row r="297" spans="33:36" ht="14.25" customHeight="1">
      <c r="AG297" s="178" t="s">
        <v>68</v>
      </c>
      <c r="AH297" s="177"/>
      <c r="AI297" s="177"/>
      <c r="AJ297" s="178" t="s">
        <v>297</v>
      </c>
    </row>
    <row r="298" spans="33:36" ht="14.25" customHeight="1">
      <c r="AG298" s="178" t="s">
        <v>69</v>
      </c>
      <c r="AH298" s="177"/>
      <c r="AI298" s="177"/>
      <c r="AJ298" s="178" t="s">
        <v>298</v>
      </c>
    </row>
    <row r="299" spans="33:36" ht="14.25" customHeight="1">
      <c r="AG299" s="178" t="s">
        <v>70</v>
      </c>
      <c r="AH299" s="177"/>
      <c r="AI299" s="177"/>
      <c r="AJ299" s="178" t="s">
        <v>299</v>
      </c>
    </row>
    <row r="300" spans="33:36" ht="14.25" customHeight="1">
      <c r="AG300" s="178" t="s">
        <v>71</v>
      </c>
      <c r="AH300" s="177"/>
      <c r="AI300" s="177"/>
      <c r="AJ300" s="178" t="s">
        <v>300</v>
      </c>
    </row>
    <row r="301" spans="33:36" ht="14.25" customHeight="1">
      <c r="AG301" s="178" t="s">
        <v>72</v>
      </c>
      <c r="AH301" s="177"/>
      <c r="AI301" s="177"/>
      <c r="AJ301" s="178" t="s">
        <v>301</v>
      </c>
    </row>
    <row r="302" spans="33:36" ht="14.25" customHeight="1">
      <c r="AG302" s="178" t="s">
        <v>73</v>
      </c>
      <c r="AH302" s="177"/>
      <c r="AI302" s="177"/>
      <c r="AJ302" s="178" t="s">
        <v>302</v>
      </c>
    </row>
    <row r="303" spans="33:36" ht="14.25" customHeight="1">
      <c r="AG303" s="178" t="s">
        <v>641</v>
      </c>
      <c r="AH303" s="177"/>
      <c r="AI303" s="177"/>
      <c r="AJ303" s="178" t="s">
        <v>303</v>
      </c>
    </row>
    <row r="304" spans="33:36" ht="14.25" customHeight="1">
      <c r="AG304" s="178" t="s">
        <v>74</v>
      </c>
      <c r="AH304" s="177"/>
      <c r="AI304" s="177"/>
      <c r="AJ304" s="178" t="s">
        <v>304</v>
      </c>
    </row>
    <row r="305" spans="33:36" ht="14.25" customHeight="1">
      <c r="AG305" s="178" t="s">
        <v>75</v>
      </c>
      <c r="AH305" s="177"/>
      <c r="AI305" s="178"/>
      <c r="AJ305" s="178" t="s">
        <v>305</v>
      </c>
    </row>
    <row r="306" spans="33:36" ht="14.25" customHeight="1">
      <c r="AG306" s="178" t="s">
        <v>76</v>
      </c>
      <c r="AH306" s="177"/>
      <c r="AI306" s="178"/>
      <c r="AJ306" s="178" t="s">
        <v>306</v>
      </c>
    </row>
    <row r="307" spans="33:36" ht="14.25" customHeight="1">
      <c r="AG307" s="178" t="s">
        <v>77</v>
      </c>
      <c r="AH307" s="177"/>
      <c r="AI307" s="178"/>
      <c r="AJ307" s="178" t="s">
        <v>307</v>
      </c>
    </row>
    <row r="308" spans="33:36" ht="14.25" customHeight="1">
      <c r="AG308" s="178" t="s">
        <v>78</v>
      </c>
      <c r="AH308" s="177"/>
      <c r="AI308" s="178"/>
      <c r="AJ308" s="178" t="s">
        <v>308</v>
      </c>
    </row>
    <row r="309" spans="33:36" ht="14.25" customHeight="1">
      <c r="AG309" s="177"/>
      <c r="AH309" s="177"/>
      <c r="AI309" s="178"/>
      <c r="AJ309" s="178" t="s">
        <v>309</v>
      </c>
    </row>
    <row r="310" spans="33:36" ht="14.25" customHeight="1">
      <c r="AG310" s="177"/>
      <c r="AH310" s="177"/>
      <c r="AI310" s="178"/>
      <c r="AJ310" s="178" t="s">
        <v>310</v>
      </c>
    </row>
    <row r="311" spans="33:36" ht="14.25" customHeight="1">
      <c r="AG311" s="177"/>
      <c r="AH311" s="177"/>
      <c r="AI311" s="177"/>
      <c r="AJ311" s="178" t="s">
        <v>311</v>
      </c>
    </row>
    <row r="312" spans="33:36" ht="14.25" customHeight="1">
      <c r="AG312" s="177"/>
      <c r="AH312" s="177"/>
      <c r="AI312" s="177"/>
      <c r="AJ312" s="178" t="s">
        <v>312</v>
      </c>
    </row>
    <row r="313" spans="33:36" ht="14.25" customHeight="1">
      <c r="AG313" s="177"/>
      <c r="AH313" s="177"/>
      <c r="AI313" s="177"/>
      <c r="AJ313" s="178" t="s">
        <v>313</v>
      </c>
    </row>
    <row r="314" spans="33:36" ht="14.25" customHeight="1">
      <c r="AG314" s="177"/>
      <c r="AH314" s="177"/>
      <c r="AI314" s="177"/>
      <c r="AJ314" s="178" t="s">
        <v>314</v>
      </c>
    </row>
    <row r="315" spans="33:36" ht="14.25" customHeight="1">
      <c r="AG315" s="177"/>
      <c r="AH315" s="177"/>
      <c r="AI315" s="177"/>
      <c r="AJ315" s="178" t="s">
        <v>315</v>
      </c>
    </row>
    <row r="316" spans="33:36" ht="14.25" customHeight="1">
      <c r="AG316" s="177"/>
      <c r="AH316" s="177"/>
      <c r="AI316" s="177"/>
      <c r="AJ316" s="178" t="s">
        <v>316</v>
      </c>
    </row>
    <row r="317" spans="33:36" ht="14.25" customHeight="1">
      <c r="AG317" s="177"/>
      <c r="AH317" s="177"/>
      <c r="AI317" s="178"/>
      <c r="AJ317" s="178" t="s">
        <v>317</v>
      </c>
    </row>
    <row r="318" spans="33:36" ht="14.25" customHeight="1">
      <c r="AG318" s="177"/>
      <c r="AH318" s="177"/>
      <c r="AI318" s="178"/>
      <c r="AJ318" s="178" t="s">
        <v>318</v>
      </c>
    </row>
    <row r="319" spans="33:36" ht="14.25" customHeight="1">
      <c r="AG319" s="177"/>
      <c r="AH319" s="177"/>
      <c r="AI319" s="178"/>
      <c r="AJ319" s="178" t="s">
        <v>319</v>
      </c>
    </row>
    <row r="320" spans="33:36" ht="14.25" customHeight="1">
      <c r="AG320" s="177"/>
      <c r="AH320" s="177"/>
      <c r="AI320" s="178"/>
      <c r="AJ320" s="178" t="s">
        <v>320</v>
      </c>
    </row>
    <row r="321" spans="33:36" ht="14.25" customHeight="1">
      <c r="AG321" s="177"/>
      <c r="AH321" s="177"/>
      <c r="AI321" s="178"/>
      <c r="AJ321" s="178" t="s">
        <v>287</v>
      </c>
    </row>
    <row r="322" spans="33:36" ht="14.25" customHeight="1">
      <c r="AG322" s="177"/>
      <c r="AH322" s="177"/>
      <c r="AI322" s="178"/>
      <c r="AJ322" s="178" t="s">
        <v>321</v>
      </c>
    </row>
    <row r="323" spans="33:36" ht="14.25" customHeight="1">
      <c r="AG323" s="177"/>
      <c r="AH323" s="177"/>
      <c r="AI323" s="178"/>
      <c r="AJ323" s="178" t="s">
        <v>322</v>
      </c>
    </row>
    <row r="324" spans="33:36" ht="14.25" customHeight="1">
      <c r="AG324" s="177"/>
      <c r="AH324" s="177"/>
      <c r="AI324" s="178"/>
      <c r="AJ324" s="178" t="s">
        <v>323</v>
      </c>
    </row>
    <row r="325" spans="33:36" ht="14.25" customHeight="1">
      <c r="AG325" s="177"/>
      <c r="AH325" s="177"/>
      <c r="AI325" s="178"/>
      <c r="AJ325" s="178" t="s">
        <v>324</v>
      </c>
    </row>
    <row r="326" spans="33:36" ht="14.25" customHeight="1">
      <c r="AG326" s="177"/>
      <c r="AH326" s="177"/>
      <c r="AI326" s="177"/>
      <c r="AJ326" s="178" t="s">
        <v>325</v>
      </c>
    </row>
    <row r="327" spans="33:36" ht="14.25" customHeight="1">
      <c r="AG327" s="177"/>
      <c r="AH327" s="177"/>
      <c r="AI327" s="177"/>
      <c r="AJ327" s="178" t="s">
        <v>326</v>
      </c>
    </row>
    <row r="328" spans="33:36" ht="14.25" customHeight="1">
      <c r="AG328" s="177"/>
      <c r="AH328" s="177"/>
      <c r="AI328" s="177"/>
      <c r="AJ328" s="178" t="s">
        <v>327</v>
      </c>
    </row>
    <row r="329" spans="33:36" ht="14.25" customHeight="1">
      <c r="AG329" s="177"/>
      <c r="AH329" s="177"/>
      <c r="AI329" s="177"/>
      <c r="AJ329" s="178" t="s">
        <v>328</v>
      </c>
    </row>
    <row r="330" spans="33:36" ht="14.25" customHeight="1">
      <c r="AG330" s="177"/>
      <c r="AH330" s="177"/>
      <c r="AI330" s="177"/>
      <c r="AJ330" s="178" t="s">
        <v>329</v>
      </c>
    </row>
    <row r="331" spans="33:36" ht="14.25" customHeight="1">
      <c r="AG331" s="177"/>
      <c r="AH331" s="177"/>
      <c r="AI331" s="177"/>
      <c r="AJ331" s="178" t="s">
        <v>330</v>
      </c>
    </row>
    <row r="332" spans="33:36" ht="14.25" customHeight="1">
      <c r="AG332" s="177"/>
      <c r="AH332" s="177"/>
      <c r="AI332" s="178"/>
      <c r="AJ332" s="178" t="s">
        <v>304</v>
      </c>
    </row>
    <row r="333" spans="33:36" ht="14.25" customHeight="1">
      <c r="AG333" s="177"/>
      <c r="AH333" s="177"/>
      <c r="AI333" s="177"/>
      <c r="AJ333" s="178" t="s">
        <v>331</v>
      </c>
    </row>
    <row r="334" spans="33:36" ht="14.25" customHeight="1">
      <c r="AG334" s="177"/>
      <c r="AH334" s="177"/>
      <c r="AI334" s="177"/>
      <c r="AJ334" s="178" t="s">
        <v>274</v>
      </c>
    </row>
    <row r="335" spans="33:36" ht="14.25" customHeight="1">
      <c r="AG335" s="177"/>
      <c r="AH335" s="177"/>
      <c r="AI335" s="178"/>
      <c r="AJ335" s="178" t="s">
        <v>332</v>
      </c>
    </row>
    <row r="336" spans="33:36" ht="14.25" customHeight="1">
      <c r="AG336" s="177"/>
      <c r="AH336" s="177"/>
      <c r="AI336" s="178"/>
      <c r="AJ336" s="178" t="s">
        <v>333</v>
      </c>
    </row>
    <row r="337" spans="33:36" ht="14.25" customHeight="1">
      <c r="AG337" s="177"/>
      <c r="AH337" s="177"/>
      <c r="AI337" s="178"/>
      <c r="AJ337" s="178" t="s">
        <v>334</v>
      </c>
    </row>
    <row r="338" spans="33:36" ht="14.25" customHeight="1">
      <c r="AG338" s="177"/>
      <c r="AH338" s="177"/>
      <c r="AI338" s="178"/>
      <c r="AJ338" s="178" t="s">
        <v>335</v>
      </c>
    </row>
    <row r="339" spans="33:36" ht="14.25" customHeight="1">
      <c r="AG339" s="177"/>
      <c r="AH339" s="177"/>
      <c r="AI339" s="178"/>
      <c r="AJ339" s="178" t="s">
        <v>336</v>
      </c>
    </row>
    <row r="340" spans="33:36" ht="14.25" customHeight="1">
      <c r="AG340" s="177"/>
      <c r="AH340" s="177"/>
      <c r="AI340" s="178"/>
      <c r="AJ340" s="178" t="s">
        <v>337</v>
      </c>
    </row>
    <row r="341" spans="33:36" ht="14.25" customHeight="1">
      <c r="AG341" s="177"/>
      <c r="AH341" s="177"/>
      <c r="AI341" s="178"/>
      <c r="AJ341" s="178" t="s">
        <v>338</v>
      </c>
    </row>
    <row r="342" spans="33:36" ht="14.25" customHeight="1">
      <c r="AG342" s="177"/>
      <c r="AH342" s="177"/>
      <c r="AI342" s="178"/>
      <c r="AJ342" s="178" t="s">
        <v>339</v>
      </c>
    </row>
    <row r="343" spans="33:36" ht="14.25" customHeight="1">
      <c r="AG343" s="177"/>
      <c r="AH343" s="177"/>
      <c r="AI343" s="178"/>
      <c r="AJ343" s="178" t="s">
        <v>340</v>
      </c>
    </row>
    <row r="344" spans="33:36" ht="14.25" customHeight="1">
      <c r="AG344" s="177"/>
      <c r="AH344" s="177"/>
      <c r="AI344" s="178"/>
      <c r="AJ344" s="178" t="s">
        <v>341</v>
      </c>
    </row>
    <row r="345" spans="33:36" ht="14.25" customHeight="1">
      <c r="AG345" s="177"/>
      <c r="AH345" s="177"/>
      <c r="AI345" s="178"/>
      <c r="AJ345" s="178" t="s">
        <v>342</v>
      </c>
    </row>
    <row r="346" spans="33:36" ht="14.25" customHeight="1">
      <c r="AG346" s="177"/>
      <c r="AH346" s="177"/>
      <c r="AI346" s="178"/>
      <c r="AJ346" s="178" t="s">
        <v>343</v>
      </c>
    </row>
    <row r="347" spans="33:36" ht="14.25" customHeight="1">
      <c r="AG347" s="177"/>
      <c r="AH347" s="177"/>
      <c r="AI347" s="177"/>
      <c r="AJ347" s="178" t="s">
        <v>344</v>
      </c>
    </row>
    <row r="348" spans="33:36" ht="14.25" customHeight="1">
      <c r="AG348" s="177" t="s">
        <v>642</v>
      </c>
      <c r="AH348" s="177"/>
      <c r="AI348" s="177"/>
    </row>
    <row r="349" spans="33:36" ht="14.25" customHeight="1">
      <c r="AG349" s="177" t="s">
        <v>15</v>
      </c>
      <c r="AH349" s="177" t="s">
        <v>19</v>
      </c>
      <c r="AI349" s="177" t="s">
        <v>22</v>
      </c>
      <c r="AJ349" s="177" t="s">
        <v>280</v>
      </c>
    </row>
    <row r="350" spans="33:36" ht="14.25" customHeight="1">
      <c r="AG350" s="178" t="s">
        <v>475</v>
      </c>
      <c r="AH350" s="249" t="s">
        <v>476</v>
      </c>
      <c r="AI350" s="249" t="s">
        <v>477</v>
      </c>
      <c r="AJ350" s="178" t="s">
        <v>259</v>
      </c>
    </row>
    <row r="351" spans="33:36" ht="14.25" customHeight="1">
      <c r="AG351" s="178" t="s">
        <v>478</v>
      </c>
      <c r="AH351" s="249" t="s">
        <v>479</v>
      </c>
      <c r="AI351" s="249" t="s">
        <v>480</v>
      </c>
      <c r="AJ351" s="178" t="s">
        <v>264</v>
      </c>
    </row>
    <row r="352" spans="33:36" ht="14.25" customHeight="1">
      <c r="AG352" s="178" t="s">
        <v>482</v>
      </c>
      <c r="AH352" s="249" t="s">
        <v>483</v>
      </c>
      <c r="AI352" s="249" t="s">
        <v>484</v>
      </c>
      <c r="AJ352" s="178" t="s">
        <v>265</v>
      </c>
    </row>
    <row r="353" spans="33:36" ht="14.25" customHeight="1">
      <c r="AG353" s="178" t="s">
        <v>487</v>
      </c>
      <c r="AH353" s="178" t="s">
        <v>488</v>
      </c>
      <c r="AI353" s="249" t="s">
        <v>489</v>
      </c>
      <c r="AJ353" s="178" t="s">
        <v>267</v>
      </c>
    </row>
    <row r="354" spans="33:36" ht="14.25" customHeight="1">
      <c r="AG354" s="178" t="s">
        <v>492</v>
      </c>
      <c r="AH354" s="178" t="s">
        <v>493</v>
      </c>
      <c r="AI354" s="249" t="s">
        <v>494</v>
      </c>
      <c r="AJ354" s="178" t="s">
        <v>269</v>
      </c>
    </row>
    <row r="355" spans="33:36" ht="14.25" customHeight="1">
      <c r="AG355" s="178" t="s">
        <v>496</v>
      </c>
      <c r="AH355" s="178" t="s">
        <v>497</v>
      </c>
      <c r="AI355" s="249" t="s">
        <v>498</v>
      </c>
      <c r="AJ355" s="178" t="s">
        <v>270</v>
      </c>
    </row>
    <row r="356" spans="33:36" ht="14.25" customHeight="1">
      <c r="AG356" s="178" t="s">
        <v>499</v>
      </c>
      <c r="AH356" s="178" t="s">
        <v>500</v>
      </c>
      <c r="AI356" s="249" t="s">
        <v>501</v>
      </c>
    </row>
    <row r="357" spans="33:36" ht="14.25" customHeight="1">
      <c r="AG357" s="178" t="s">
        <v>502</v>
      </c>
      <c r="AH357" s="178" t="s">
        <v>503</v>
      </c>
      <c r="AI357" s="249" t="s">
        <v>504</v>
      </c>
    </row>
    <row r="358" spans="33:36" ht="14.25" customHeight="1">
      <c r="AG358" s="178" t="s">
        <v>505</v>
      </c>
      <c r="AH358" s="178" t="s">
        <v>506</v>
      </c>
      <c r="AI358" s="249" t="s">
        <v>507</v>
      </c>
    </row>
    <row r="359" spans="33:36" ht="14.25" customHeight="1">
      <c r="AG359" s="178" t="s">
        <v>508</v>
      </c>
      <c r="AH359" s="178" t="s">
        <v>509</v>
      </c>
      <c r="AI359" s="249" t="s">
        <v>510</v>
      </c>
    </row>
    <row r="360" spans="33:36" ht="14.25" customHeight="1">
      <c r="AG360" s="178"/>
      <c r="AH360" s="178" t="s">
        <v>511</v>
      </c>
      <c r="AI360" s="249" t="s">
        <v>512</v>
      </c>
    </row>
    <row r="361" spans="33:36" ht="14.25" customHeight="1">
      <c r="AG361" s="178" t="s">
        <v>513</v>
      </c>
      <c r="AH361" s="178" t="s">
        <v>503</v>
      </c>
      <c r="AI361" s="249" t="s">
        <v>504</v>
      </c>
    </row>
    <row r="362" spans="33:36" ht="14.25" customHeight="1">
      <c r="AG362" s="178" t="s">
        <v>514</v>
      </c>
      <c r="AH362" s="178" t="s">
        <v>515</v>
      </c>
      <c r="AI362" s="249" t="s">
        <v>516</v>
      </c>
    </row>
    <row r="363" spans="33:36" ht="14.25" customHeight="1">
      <c r="AG363" s="177"/>
      <c r="AH363" s="178" t="s">
        <v>517</v>
      </c>
      <c r="AI363" s="249" t="s">
        <v>518</v>
      </c>
    </row>
    <row r="364" spans="33:36" ht="14.25" customHeight="1">
      <c r="AG364" s="177"/>
      <c r="AH364" s="178" t="s">
        <v>519</v>
      </c>
      <c r="AI364" s="249" t="s">
        <v>520</v>
      </c>
    </row>
    <row r="365" spans="33:36" ht="14.25" customHeight="1">
      <c r="AG365" s="178"/>
      <c r="AH365" s="178" t="s">
        <v>521</v>
      </c>
      <c r="AI365" s="249" t="s">
        <v>501</v>
      </c>
    </row>
    <row r="366" spans="33:36" ht="14.25" customHeight="1">
      <c r="AG366" s="178"/>
      <c r="AH366" s="178" t="s">
        <v>522</v>
      </c>
      <c r="AI366" s="249" t="s">
        <v>523</v>
      </c>
    </row>
    <row r="367" spans="33:36" ht="14.25" customHeight="1">
      <c r="AG367" s="178"/>
      <c r="AH367" s="178" t="s">
        <v>524</v>
      </c>
      <c r="AI367" s="249" t="s">
        <v>525</v>
      </c>
    </row>
    <row r="368" spans="33:36" ht="14.25" customHeight="1">
      <c r="AG368" s="178"/>
      <c r="AH368" s="178" t="s">
        <v>526</v>
      </c>
      <c r="AI368" s="249" t="s">
        <v>527</v>
      </c>
    </row>
    <row r="369" spans="33:35" ht="14.25" customHeight="1">
      <c r="AG369" s="178"/>
      <c r="AH369" s="178" t="s">
        <v>528</v>
      </c>
      <c r="AI369" s="249" t="s">
        <v>529</v>
      </c>
    </row>
    <row r="370" spans="33:35" ht="14.25" customHeight="1">
      <c r="AG370" s="178"/>
      <c r="AH370" s="178" t="s">
        <v>530</v>
      </c>
      <c r="AI370" s="249" t="s">
        <v>531</v>
      </c>
    </row>
    <row r="371" spans="33:35" ht="14.25" customHeight="1">
      <c r="AG371" s="178"/>
      <c r="AH371" s="178" t="s">
        <v>532</v>
      </c>
      <c r="AI371" s="249" t="s">
        <v>533</v>
      </c>
    </row>
    <row r="372" spans="33:35" ht="14.25" customHeight="1">
      <c r="AG372" s="178"/>
      <c r="AH372" s="178" t="s">
        <v>534</v>
      </c>
      <c r="AI372" s="249" t="s">
        <v>535</v>
      </c>
    </row>
    <row r="373" spans="33:35" ht="14.25" customHeight="1">
      <c r="AG373" s="178"/>
      <c r="AH373" s="178" t="s">
        <v>536</v>
      </c>
      <c r="AI373" s="249" t="s">
        <v>518</v>
      </c>
    </row>
    <row r="374" spans="33:35" ht="14.25" customHeight="1">
      <c r="AG374" s="178"/>
      <c r="AH374" s="178" t="s">
        <v>537</v>
      </c>
      <c r="AI374" s="249" t="s">
        <v>535</v>
      </c>
    </row>
    <row r="375" spans="33:35" ht="14.25" customHeight="1">
      <c r="AG375" s="178"/>
      <c r="AH375" s="178" t="s">
        <v>538</v>
      </c>
      <c r="AI375" s="249" t="s">
        <v>527</v>
      </c>
    </row>
    <row r="376" spans="33:35" ht="14.25" customHeight="1">
      <c r="AG376" s="178"/>
      <c r="AH376" s="178" t="s">
        <v>539</v>
      </c>
      <c r="AI376" s="249" t="s">
        <v>501</v>
      </c>
    </row>
    <row r="377" spans="33:35" ht="14.25" customHeight="1">
      <c r="AG377" s="178"/>
      <c r="AH377" s="178" t="s">
        <v>540</v>
      </c>
      <c r="AI377" s="249" t="s">
        <v>531</v>
      </c>
    </row>
    <row r="378" spans="33:35" ht="14.25" customHeight="1">
      <c r="AG378" s="178"/>
      <c r="AH378" s="178" t="s">
        <v>541</v>
      </c>
      <c r="AI378" s="249" t="s">
        <v>533</v>
      </c>
    </row>
    <row r="379" spans="33:35" ht="14.25" customHeight="1">
      <c r="AG379" s="178"/>
      <c r="AH379" s="177"/>
      <c r="AI379" s="249" t="s">
        <v>520</v>
      </c>
    </row>
    <row r="380" spans="33:35" ht="14.25" customHeight="1">
      <c r="AG380" s="178"/>
      <c r="AH380" s="177"/>
      <c r="AI380" s="249" t="s">
        <v>516</v>
      </c>
    </row>
    <row r="381" spans="33:35" ht="14.25" customHeight="1">
      <c r="AG381" s="177"/>
      <c r="AH381" s="178"/>
      <c r="AI381" s="178"/>
    </row>
    <row r="382" spans="33:35" ht="14.25" customHeight="1">
      <c r="AG382" s="177"/>
      <c r="AH382" s="177"/>
      <c r="AI382" s="178" t="s">
        <v>542</v>
      </c>
    </row>
    <row r="383" spans="33:35" ht="14.25" customHeight="1">
      <c r="AG383" s="178"/>
      <c r="AH383" s="177"/>
      <c r="AI383" s="178" t="s">
        <v>543</v>
      </c>
    </row>
    <row r="384" spans="33:35" ht="14.25" customHeight="1">
      <c r="AG384" s="178"/>
      <c r="AH384" s="178"/>
      <c r="AI384" s="178" t="s">
        <v>544</v>
      </c>
    </row>
    <row r="385" spans="33:35" ht="14.25" customHeight="1">
      <c r="AG385" s="178"/>
      <c r="AH385" s="178"/>
      <c r="AI385" s="178" t="s">
        <v>545</v>
      </c>
    </row>
    <row r="386" spans="33:35" ht="14.25" customHeight="1">
      <c r="AG386" s="177"/>
      <c r="AH386" s="178"/>
      <c r="AI386" s="178" t="s">
        <v>547</v>
      </c>
    </row>
    <row r="387" spans="33:35" ht="14.25" customHeight="1">
      <c r="AG387" s="178"/>
      <c r="AH387" s="178"/>
      <c r="AI387" s="178" t="s">
        <v>549</v>
      </c>
    </row>
    <row r="388" spans="33:35" ht="14.25" customHeight="1">
      <c r="AG388" s="178"/>
      <c r="AH388" s="178"/>
      <c r="AI388" s="178" t="s">
        <v>550</v>
      </c>
    </row>
    <row r="389" spans="33:35" ht="14.25" customHeight="1">
      <c r="AG389" s="178"/>
      <c r="AH389" s="178"/>
      <c r="AI389" s="178" t="s">
        <v>551</v>
      </c>
    </row>
    <row r="390" spans="33:35" ht="14.25" customHeight="1">
      <c r="AG390" s="178"/>
      <c r="AH390" s="178"/>
      <c r="AI390" s="178" t="s">
        <v>552</v>
      </c>
    </row>
    <row r="391" spans="33:35" ht="14.25" customHeight="1">
      <c r="AG391" s="178"/>
      <c r="AH391" s="178"/>
      <c r="AI391" s="178" t="s">
        <v>553</v>
      </c>
    </row>
    <row r="392" spans="33:35" ht="14.25" customHeight="1">
      <c r="AG392" s="178"/>
      <c r="AH392" s="178"/>
      <c r="AI392" s="178" t="s">
        <v>554</v>
      </c>
    </row>
    <row r="393" spans="33:35" ht="14.25" customHeight="1">
      <c r="AG393" s="178"/>
      <c r="AH393" s="178"/>
      <c r="AI393" s="178" t="s">
        <v>555</v>
      </c>
    </row>
    <row r="394" spans="33:35" ht="14.25" customHeight="1">
      <c r="AG394" s="178"/>
      <c r="AH394" s="178"/>
      <c r="AI394" s="178" t="s">
        <v>556</v>
      </c>
    </row>
    <row r="395" spans="33:35" ht="14.25" customHeight="1">
      <c r="AG395" s="177"/>
      <c r="AH395" s="177"/>
      <c r="AI395" s="178" t="s">
        <v>477</v>
      </c>
    </row>
    <row r="396" spans="33:35" ht="14.25" customHeight="1">
      <c r="AG396" s="178"/>
      <c r="AH396" s="177"/>
      <c r="AI396" s="178" t="s">
        <v>557</v>
      </c>
    </row>
    <row r="397" spans="33:35" ht="14.25" customHeight="1">
      <c r="AG397" s="178"/>
      <c r="AH397" s="177"/>
      <c r="AI397" s="178" t="s">
        <v>558</v>
      </c>
    </row>
    <row r="398" spans="33:35" ht="14.25" customHeight="1">
      <c r="AG398" s="178"/>
      <c r="AH398" s="177"/>
      <c r="AI398" s="178" t="s">
        <v>559</v>
      </c>
    </row>
    <row r="399" spans="33:35" ht="14.25" customHeight="1">
      <c r="AG399" s="178"/>
      <c r="AH399" s="177"/>
      <c r="AI399" s="178" t="s">
        <v>560</v>
      </c>
    </row>
    <row r="400" spans="33:35" ht="14.25" customHeight="1">
      <c r="AG400" s="178"/>
      <c r="AH400" s="177"/>
      <c r="AI400" s="178" t="s">
        <v>529</v>
      </c>
    </row>
    <row r="401" spans="33:35" ht="14.25" customHeight="1">
      <c r="AG401" s="178"/>
      <c r="AH401" s="177"/>
      <c r="AI401" s="178" t="s">
        <v>561</v>
      </c>
    </row>
    <row r="402" spans="33:35" ht="14.25" customHeight="1">
      <c r="AG402" s="178"/>
      <c r="AH402" s="177"/>
      <c r="AI402" s="178" t="s">
        <v>562</v>
      </c>
    </row>
    <row r="403" spans="33:35" ht="14.25" customHeight="1">
      <c r="AG403" s="178"/>
      <c r="AH403" s="178"/>
      <c r="AI403" s="178" t="s">
        <v>563</v>
      </c>
    </row>
    <row r="404" spans="33:35" ht="14.25" customHeight="1">
      <c r="AG404" s="178"/>
      <c r="AH404" s="177"/>
      <c r="AI404" s="178" t="s">
        <v>477</v>
      </c>
    </row>
    <row r="405" spans="33:35" ht="14.25" customHeight="1">
      <c r="AG405" s="178"/>
      <c r="AH405" s="177"/>
      <c r="AI405" s="178" t="s">
        <v>564</v>
      </c>
    </row>
    <row r="406" spans="33:35" ht="14.25" customHeight="1">
      <c r="AG406" s="178"/>
      <c r="AH406" s="177"/>
      <c r="AI406" s="178" t="s">
        <v>559</v>
      </c>
    </row>
    <row r="407" spans="33:35" ht="14.25" customHeight="1">
      <c r="AG407" s="178"/>
      <c r="AH407" s="178"/>
      <c r="AI407" s="178" t="s">
        <v>560</v>
      </c>
    </row>
    <row r="408" spans="33:35" ht="14.25" customHeight="1">
      <c r="AG408" s="178"/>
      <c r="AH408" s="177"/>
      <c r="AI408" s="178" t="s">
        <v>565</v>
      </c>
    </row>
    <row r="409" spans="33:35" ht="14.25" customHeight="1">
      <c r="AG409" s="178"/>
      <c r="AH409" s="177"/>
      <c r="AI409" s="178" t="s">
        <v>274</v>
      </c>
    </row>
    <row r="410" spans="33:35" ht="14.25" customHeight="1">
      <c r="AG410" s="178"/>
      <c r="AH410" s="177"/>
      <c r="AI410" s="178" t="s">
        <v>275</v>
      </c>
    </row>
    <row r="411" spans="33:35" ht="14.25" customHeight="1">
      <c r="AG411" s="178"/>
      <c r="AH411" s="177"/>
      <c r="AI411" s="178" t="s">
        <v>276</v>
      </c>
    </row>
    <row r="412" spans="33:35" ht="14.25" customHeight="1">
      <c r="AG412" s="178"/>
      <c r="AH412" s="177"/>
      <c r="AI412" s="178" t="s">
        <v>277</v>
      </c>
    </row>
    <row r="413" spans="33:35" ht="14.25" customHeight="1">
      <c r="AG413" s="178"/>
      <c r="AH413" s="177"/>
      <c r="AI413" s="178" t="s">
        <v>278</v>
      </c>
    </row>
    <row r="414" spans="33:35" ht="14.25" customHeight="1">
      <c r="AG414" s="178"/>
      <c r="AH414" s="177"/>
      <c r="AI414" s="178" t="s">
        <v>566</v>
      </c>
    </row>
    <row r="415" spans="33:35" ht="14.25" customHeight="1">
      <c r="AG415" s="177"/>
      <c r="AH415" s="177"/>
      <c r="AI415" s="178" t="s">
        <v>547</v>
      </c>
    </row>
    <row r="416" spans="33:35" ht="14.25" customHeight="1">
      <c r="AG416" s="178"/>
      <c r="AH416" s="177"/>
      <c r="AI416" s="178" t="s">
        <v>567</v>
      </c>
    </row>
    <row r="417" spans="33:35" ht="14.25" customHeight="1">
      <c r="AG417" s="178"/>
      <c r="AH417" s="177"/>
      <c r="AI417" s="178" t="s">
        <v>549</v>
      </c>
    </row>
    <row r="418" spans="33:35" ht="14.25" customHeight="1">
      <c r="AG418" s="178"/>
      <c r="AH418" s="177"/>
      <c r="AI418" s="178" t="s">
        <v>550</v>
      </c>
    </row>
    <row r="419" spans="33:35" ht="14.25" customHeight="1">
      <c r="AG419" s="178"/>
      <c r="AH419" s="177"/>
      <c r="AI419" s="178" t="s">
        <v>544</v>
      </c>
    </row>
    <row r="420" spans="33:35" ht="14.25" customHeight="1">
      <c r="AG420" s="178"/>
      <c r="AH420" s="178"/>
      <c r="AI420" s="178" t="s">
        <v>568</v>
      </c>
    </row>
    <row r="421" spans="33:35" ht="14.25" customHeight="1">
      <c r="AG421" s="178"/>
      <c r="AH421" s="178"/>
      <c r="AI421" s="178" t="s">
        <v>543</v>
      </c>
    </row>
    <row r="422" spans="33:35" ht="14.25" customHeight="1">
      <c r="AG422" s="178"/>
      <c r="AH422" s="178"/>
      <c r="AI422" s="178" t="s">
        <v>542</v>
      </c>
    </row>
    <row r="423" spans="33:35" ht="14.25" customHeight="1">
      <c r="AG423" s="178"/>
      <c r="AH423" s="178"/>
      <c r="AI423" s="178" t="s">
        <v>556</v>
      </c>
    </row>
    <row r="424" spans="33:35" ht="14.25" customHeight="1">
      <c r="AG424" s="177"/>
      <c r="AH424" s="177"/>
      <c r="AI424" s="178" t="s">
        <v>477</v>
      </c>
    </row>
    <row r="425" spans="33:35" ht="14.25" customHeight="1">
      <c r="AG425" s="177"/>
      <c r="AH425" s="177"/>
      <c r="AI425" s="178" t="s">
        <v>569</v>
      </c>
    </row>
    <row r="426" spans="33:35" ht="14.25" customHeight="1">
      <c r="AG426" s="178"/>
      <c r="AH426" s="177"/>
      <c r="AI426" s="178" t="s">
        <v>570</v>
      </c>
    </row>
    <row r="427" spans="33:35" ht="14.25" customHeight="1">
      <c r="AG427" s="178"/>
      <c r="AH427" s="177"/>
      <c r="AI427" s="178" t="s">
        <v>507</v>
      </c>
    </row>
    <row r="428" spans="33:35" ht="14.25" customHeight="1">
      <c r="AG428" s="178"/>
      <c r="AH428" s="177"/>
      <c r="AI428" s="178" t="s">
        <v>571</v>
      </c>
    </row>
    <row r="429" spans="33:35" ht="14.25" customHeight="1">
      <c r="AG429" s="178"/>
      <c r="AH429" s="177"/>
      <c r="AI429" s="178" t="s">
        <v>480</v>
      </c>
    </row>
    <row r="430" spans="33:35" ht="14.25" customHeight="1">
      <c r="AG430" s="178"/>
      <c r="AH430" s="177"/>
      <c r="AI430" s="178" t="s">
        <v>494</v>
      </c>
    </row>
    <row r="431" spans="33:35" ht="14.25" customHeight="1">
      <c r="AG431" s="178"/>
      <c r="AH431" s="177"/>
      <c r="AI431" s="178" t="s">
        <v>477</v>
      </c>
    </row>
    <row r="432" spans="33:35" ht="14.25" customHeight="1">
      <c r="AG432" s="178"/>
      <c r="AH432" s="177"/>
      <c r="AI432" s="178" t="s">
        <v>498</v>
      </c>
    </row>
    <row r="433" spans="33:35" ht="14.25" customHeight="1">
      <c r="AG433" s="178"/>
      <c r="AH433" s="177"/>
      <c r="AI433" s="178" t="s">
        <v>572</v>
      </c>
    </row>
    <row r="434" spans="33:35" ht="14.25" customHeight="1">
      <c r="AG434" s="178"/>
      <c r="AH434" s="177"/>
      <c r="AI434" s="178" t="s">
        <v>573</v>
      </c>
    </row>
    <row r="435" spans="33:35" ht="14.25" customHeight="1">
      <c r="AG435" s="178"/>
      <c r="AH435" s="177"/>
      <c r="AI435" s="178" t="s">
        <v>274</v>
      </c>
    </row>
    <row r="436" spans="33:35" ht="14.25" customHeight="1">
      <c r="AG436" s="178"/>
      <c r="AH436" s="177"/>
      <c r="AI436" s="178" t="s">
        <v>574</v>
      </c>
    </row>
    <row r="437" spans="33:35" ht="14.25" customHeight="1">
      <c r="AG437" s="178"/>
      <c r="AH437" s="177"/>
      <c r="AI437" s="178" t="s">
        <v>557</v>
      </c>
    </row>
    <row r="438" spans="33:35" ht="14.25" customHeight="1">
      <c r="AG438" s="178"/>
      <c r="AH438" s="177"/>
      <c r="AI438" s="178" t="s">
        <v>558</v>
      </c>
    </row>
    <row r="439" spans="33:35" ht="14.25" customHeight="1">
      <c r="AG439" s="178"/>
      <c r="AH439" s="177"/>
      <c r="AI439" s="178" t="s">
        <v>559</v>
      </c>
    </row>
    <row r="440" spans="33:35" ht="14.25" customHeight="1">
      <c r="AG440" s="178"/>
      <c r="AH440" s="177"/>
      <c r="AI440" s="178" t="s">
        <v>575</v>
      </c>
    </row>
    <row r="441" spans="33:35" ht="14.25" customHeight="1">
      <c r="AG441" s="178"/>
      <c r="AH441" s="177"/>
      <c r="AI441" s="178" t="s">
        <v>275</v>
      </c>
    </row>
    <row r="442" spans="33:35" ht="14.25" customHeight="1">
      <c r="AG442" s="178"/>
      <c r="AH442" s="177"/>
      <c r="AI442" s="178" t="s">
        <v>279</v>
      </c>
    </row>
    <row r="443" spans="33:35" ht="14.25" customHeight="1">
      <c r="AG443" s="178"/>
      <c r="AH443" s="177"/>
      <c r="AI443" s="178" t="s">
        <v>576</v>
      </c>
    </row>
    <row r="444" spans="33:35" ht="14.25" customHeight="1">
      <c r="AG444" s="178"/>
      <c r="AH444" s="177"/>
      <c r="AI444" s="178" t="s">
        <v>577</v>
      </c>
    </row>
    <row r="445" spans="33:35" ht="14.25" customHeight="1">
      <c r="AG445" s="178"/>
      <c r="AH445" s="177"/>
      <c r="AI445" s="178" t="s">
        <v>578</v>
      </c>
    </row>
    <row r="446" spans="33:35" ht="14.25" customHeight="1">
      <c r="AG446" s="178"/>
      <c r="AH446" s="177"/>
      <c r="AI446" s="178" t="s">
        <v>579</v>
      </c>
    </row>
    <row r="447" spans="33:35" ht="14.25" customHeight="1">
      <c r="AG447" s="178"/>
      <c r="AH447" s="177"/>
      <c r="AI447" s="178" t="s">
        <v>529</v>
      </c>
    </row>
    <row r="448" spans="33:35" ht="14.25" customHeight="1">
      <c r="AG448" s="178"/>
      <c r="AH448" s="177"/>
      <c r="AI448" s="178" t="s">
        <v>563</v>
      </c>
    </row>
    <row r="449" spans="33:35" ht="14.25" customHeight="1">
      <c r="AG449" s="178"/>
      <c r="AH449" s="178"/>
      <c r="AI449" s="178" t="s">
        <v>571</v>
      </c>
    </row>
    <row r="450" spans="33:35" ht="14.25" customHeight="1">
      <c r="AG450" s="178"/>
      <c r="AH450" s="177"/>
      <c r="AI450" s="178" t="s">
        <v>569</v>
      </c>
    </row>
    <row r="451" spans="33:35" ht="14.25" customHeight="1">
      <c r="AG451" s="178"/>
      <c r="AH451" s="178"/>
      <c r="AI451" s="178" t="s">
        <v>570</v>
      </c>
    </row>
    <row r="452" spans="33:35" ht="14.25" customHeight="1">
      <c r="AG452" s="178"/>
      <c r="AH452" s="178"/>
      <c r="AI452" s="178" t="s">
        <v>580</v>
      </c>
    </row>
    <row r="453" spans="33:35" ht="14.25" customHeight="1">
      <c r="AG453" s="178"/>
      <c r="AH453" s="178"/>
      <c r="AI453" s="178" t="s">
        <v>581</v>
      </c>
    </row>
    <row r="454" spans="33:35" ht="14.25" customHeight="1">
      <c r="AG454" s="178"/>
      <c r="AH454" s="178"/>
      <c r="AI454" s="178" t="s">
        <v>582</v>
      </c>
    </row>
    <row r="455" spans="33:35" ht="14.25" customHeight="1">
      <c r="AG455" s="178"/>
      <c r="AH455" s="178"/>
      <c r="AI455" s="178" t="s">
        <v>274</v>
      </c>
    </row>
    <row r="456" spans="33:35" ht="14.25" customHeight="1">
      <c r="AG456" s="178"/>
      <c r="AH456" s="177"/>
      <c r="AI456" s="178" t="s">
        <v>583</v>
      </c>
    </row>
    <row r="457" spans="33:35" ht="14.25" customHeight="1">
      <c r="AG457" s="178"/>
      <c r="AH457" s="177"/>
      <c r="AI457" s="178" t="s">
        <v>584</v>
      </c>
    </row>
    <row r="458" spans="33:35" ht="14.25" customHeight="1">
      <c r="AG458" s="178"/>
      <c r="AH458" s="177"/>
      <c r="AI458" s="178" t="s">
        <v>585</v>
      </c>
    </row>
    <row r="459" spans="33:35" ht="14.25" customHeight="1">
      <c r="AG459" s="178"/>
      <c r="AH459" s="178"/>
      <c r="AI459" s="178" t="s">
        <v>586</v>
      </c>
    </row>
    <row r="460" spans="33:35" ht="14.25" customHeight="1">
      <c r="AG460" s="178"/>
      <c r="AH460" s="178"/>
      <c r="AI460" s="178" t="s">
        <v>587</v>
      </c>
    </row>
    <row r="461" spans="33:35" ht="14.25" customHeight="1">
      <c r="AG461" s="178"/>
      <c r="AH461" s="178"/>
      <c r="AI461" s="178" t="s">
        <v>510</v>
      </c>
    </row>
    <row r="462" spans="33:35" ht="14.25" customHeight="1">
      <c r="AG462" s="178"/>
      <c r="AH462" s="178"/>
      <c r="AI462" s="178" t="s">
        <v>579</v>
      </c>
    </row>
    <row r="463" spans="33:35" ht="14.25" customHeight="1">
      <c r="AG463" s="178"/>
      <c r="AH463" s="178"/>
      <c r="AI463" s="178" t="s">
        <v>588</v>
      </c>
    </row>
    <row r="464" spans="33:35" ht="14.25" customHeight="1">
      <c r="AG464" s="178"/>
      <c r="AH464" s="178"/>
      <c r="AI464" s="178" t="s">
        <v>561</v>
      </c>
    </row>
    <row r="465" spans="33:35" ht="14.25" customHeight="1">
      <c r="AG465" s="178"/>
      <c r="AH465" s="177"/>
      <c r="AI465" s="178" t="s">
        <v>545</v>
      </c>
    </row>
    <row r="466" spans="33:35" ht="14.25" customHeight="1">
      <c r="AG466" s="178"/>
      <c r="AH466" s="178"/>
      <c r="AI466" s="178" t="s">
        <v>542</v>
      </c>
    </row>
    <row r="467" spans="33:35" ht="14.25" customHeight="1">
      <c r="AG467" s="178"/>
      <c r="AH467" s="178"/>
      <c r="AI467" s="178" t="s">
        <v>543</v>
      </c>
    </row>
    <row r="468" spans="33:35" ht="14.25" customHeight="1">
      <c r="AG468" s="178"/>
      <c r="AH468" s="178"/>
      <c r="AI468" s="178" t="s">
        <v>568</v>
      </c>
    </row>
    <row r="469" spans="33:35" ht="14.25" customHeight="1">
      <c r="AG469" s="178"/>
      <c r="AH469" s="178"/>
      <c r="AI469" s="178" t="s">
        <v>544</v>
      </c>
    </row>
    <row r="470" spans="33:35" ht="14.25" customHeight="1">
      <c r="AG470" s="178"/>
      <c r="AH470" s="177"/>
      <c r="AI470" s="178" t="s">
        <v>547</v>
      </c>
    </row>
    <row r="471" spans="33:35" ht="14.25" customHeight="1">
      <c r="AG471" s="178"/>
      <c r="AH471" s="177"/>
      <c r="AI471" s="178" t="s">
        <v>549</v>
      </c>
    </row>
    <row r="472" spans="33:35" ht="14.25" customHeight="1">
      <c r="AG472" s="178"/>
      <c r="AH472" s="178"/>
      <c r="AI472" s="178" t="s">
        <v>550</v>
      </c>
    </row>
    <row r="473" spans="33:35" ht="14.25" customHeight="1">
      <c r="AG473" s="178"/>
      <c r="AH473" s="177"/>
      <c r="AI473" s="178" t="s">
        <v>551</v>
      </c>
    </row>
    <row r="474" spans="33:35" ht="14.25" customHeight="1">
      <c r="AG474" s="178"/>
      <c r="AH474" s="178"/>
      <c r="AI474" s="178" t="s">
        <v>553</v>
      </c>
    </row>
    <row r="475" spans="33:35" ht="14.25" customHeight="1">
      <c r="AG475" s="178"/>
      <c r="AH475" s="178"/>
      <c r="AI475" s="178" t="s">
        <v>554</v>
      </c>
    </row>
    <row r="476" spans="33:35" ht="14.25" customHeight="1">
      <c r="AG476" s="178"/>
      <c r="AH476" s="178"/>
      <c r="AI476" s="178" t="s">
        <v>555</v>
      </c>
    </row>
    <row r="477" spans="33:35" ht="14.25" customHeight="1">
      <c r="AG477" s="178"/>
      <c r="AH477" s="177"/>
      <c r="AI477" s="178" t="s">
        <v>556</v>
      </c>
    </row>
    <row r="478" spans="33:35" ht="14.25" customHeight="1">
      <c r="AG478" s="177"/>
      <c r="AH478" s="177"/>
      <c r="AI478" s="178" t="s">
        <v>507</v>
      </c>
    </row>
    <row r="479" spans="33:35" ht="14.25" customHeight="1">
      <c r="AG479" s="177"/>
      <c r="AH479" s="178"/>
      <c r="AI479" s="178" t="s">
        <v>578</v>
      </c>
    </row>
    <row r="480" spans="33:35" ht="14.25" customHeight="1">
      <c r="AG480" s="177"/>
      <c r="AH480" s="178"/>
      <c r="AI480" s="178" t="s">
        <v>529</v>
      </c>
    </row>
    <row r="481" spans="33:35" ht="14.25" customHeight="1">
      <c r="AG481" s="177"/>
      <c r="AH481" s="177"/>
      <c r="AI481" s="178" t="s">
        <v>573</v>
      </c>
    </row>
    <row r="482" spans="33:35" ht="14.25" customHeight="1">
      <c r="AG482" s="177"/>
      <c r="AH482" s="177"/>
      <c r="AI482" s="178" t="s">
        <v>589</v>
      </c>
    </row>
    <row r="483" spans="33:35" ht="14.25" customHeight="1">
      <c r="AG483" s="177"/>
      <c r="AH483" s="177"/>
      <c r="AI483" s="178" t="s">
        <v>590</v>
      </c>
    </row>
    <row r="484" spans="33:35" ht="14.25" customHeight="1">
      <c r="AG484" s="178"/>
      <c r="AH484" s="177"/>
      <c r="AI484" s="178" t="s">
        <v>591</v>
      </c>
    </row>
    <row r="485" spans="33:35" ht="14.25" customHeight="1">
      <c r="AG485" s="178"/>
      <c r="AH485" s="177"/>
      <c r="AI485" s="178" t="s">
        <v>589</v>
      </c>
    </row>
    <row r="486" spans="33:35" ht="14.25" customHeight="1">
      <c r="AG486" s="177"/>
      <c r="AH486" s="177"/>
      <c r="AI486" s="178" t="s">
        <v>550</v>
      </c>
    </row>
    <row r="487" spans="33:35" ht="14.25" customHeight="1">
      <c r="AG487" s="178"/>
      <c r="AH487" s="177"/>
      <c r="AI487" s="178" t="s">
        <v>552</v>
      </c>
    </row>
    <row r="488" spans="33:35" ht="14.25" customHeight="1">
      <c r="AG488" s="178"/>
      <c r="AH488" s="177"/>
      <c r="AI488" s="178" t="s">
        <v>554</v>
      </c>
    </row>
    <row r="489" spans="33:35" ht="14.25" customHeight="1">
      <c r="AG489" s="177"/>
      <c r="AH489" s="177"/>
      <c r="AI489" s="178" t="s">
        <v>579</v>
      </c>
    </row>
    <row r="490" spans="33:35" ht="14.25" customHeight="1">
      <c r="AG490" s="178"/>
      <c r="AH490" s="177"/>
      <c r="AI490" s="178" t="s">
        <v>592</v>
      </c>
    </row>
    <row r="491" spans="33:35" ht="14.25" customHeight="1">
      <c r="AG491" s="178"/>
      <c r="AH491" s="177"/>
      <c r="AI491" s="178" t="s">
        <v>593</v>
      </c>
    </row>
    <row r="492" spans="33:35" ht="14.25" customHeight="1">
      <c r="AG492" s="178"/>
      <c r="AH492" s="177"/>
      <c r="AI492" s="178" t="s">
        <v>573</v>
      </c>
    </row>
    <row r="493" spans="33:35" ht="14.25" customHeight="1">
      <c r="AG493" s="178"/>
      <c r="AH493" s="177"/>
      <c r="AI493" s="178" t="s">
        <v>569</v>
      </c>
    </row>
    <row r="494" spans="33:35" ht="14.25" customHeight="1">
      <c r="AG494" s="178"/>
      <c r="AH494" s="177"/>
      <c r="AI494" s="178" t="s">
        <v>571</v>
      </c>
    </row>
    <row r="495" spans="33:35" ht="14.25" customHeight="1">
      <c r="AG495" s="178"/>
      <c r="AH495" s="177"/>
      <c r="AI495" s="178" t="s">
        <v>594</v>
      </c>
    </row>
    <row r="496" spans="33:35" ht="14.25" customHeight="1">
      <c r="AG496" s="178"/>
      <c r="AH496" s="177"/>
      <c r="AI496" s="178" t="s">
        <v>595</v>
      </c>
    </row>
    <row r="497" spans="33:35" ht="14.25" customHeight="1">
      <c r="AG497" s="178"/>
      <c r="AH497" s="177"/>
      <c r="AI497" s="178" t="s">
        <v>529</v>
      </c>
    </row>
    <row r="498" spans="33:35" ht="14.25" customHeight="1">
      <c r="AG498" s="178"/>
      <c r="AH498" s="177"/>
      <c r="AI498" s="178" t="s">
        <v>571</v>
      </c>
    </row>
    <row r="499" spans="33:35" ht="14.25" customHeight="1">
      <c r="AG499" s="178"/>
      <c r="AH499" s="177"/>
      <c r="AI499" s="178" t="s">
        <v>596</v>
      </c>
    </row>
    <row r="500" spans="33:35" ht="14.25" customHeight="1">
      <c r="AG500" s="178"/>
      <c r="AH500" s="177"/>
      <c r="AI500" s="178" t="s">
        <v>597</v>
      </c>
    </row>
    <row r="501" spans="33:35" ht="14.25" customHeight="1">
      <c r="AG501" s="178"/>
      <c r="AH501" s="177"/>
      <c r="AI501" s="178" t="s">
        <v>598</v>
      </c>
    </row>
    <row r="502" spans="33:35" ht="14.25" customHeight="1">
      <c r="AG502" s="178"/>
      <c r="AH502" s="177"/>
      <c r="AI502" s="178" t="s">
        <v>599</v>
      </c>
    </row>
    <row r="503" spans="33:35" ht="14.25" customHeight="1">
      <c r="AG503" s="178"/>
      <c r="AH503" s="177"/>
      <c r="AI503" s="178" t="s">
        <v>600</v>
      </c>
    </row>
    <row r="504" spans="33:35" ht="14.25" customHeight="1">
      <c r="AG504" s="178"/>
      <c r="AH504" s="177"/>
      <c r="AI504" s="178" t="s">
        <v>601</v>
      </c>
    </row>
    <row r="505" spans="33:35" ht="14.25" customHeight="1">
      <c r="AG505" s="178"/>
      <c r="AH505" s="177"/>
      <c r="AI505" s="178" t="s">
        <v>602</v>
      </c>
    </row>
    <row r="506" spans="33:35" ht="14.25" customHeight="1">
      <c r="AG506" s="178"/>
      <c r="AH506" s="177"/>
      <c r="AI506" s="178" t="s">
        <v>274</v>
      </c>
    </row>
    <row r="507" spans="33:35" ht="14.25" customHeight="1">
      <c r="AG507" s="178"/>
      <c r="AH507" s="177"/>
      <c r="AI507" s="178" t="s">
        <v>504</v>
      </c>
    </row>
    <row r="508" spans="33:35" ht="14.25" customHeight="1">
      <c r="AG508" s="178"/>
      <c r="AH508" s="177"/>
      <c r="AI508" s="178" t="s">
        <v>603</v>
      </c>
    </row>
    <row r="509" spans="33:35" ht="14.25" customHeight="1">
      <c r="AG509" s="178"/>
      <c r="AH509" s="177"/>
      <c r="AI509" s="178" t="s">
        <v>501</v>
      </c>
    </row>
    <row r="510" spans="33:35" ht="14.25" customHeight="1">
      <c r="AG510" s="178"/>
      <c r="AH510" s="177"/>
      <c r="AI510" s="178" t="s">
        <v>604</v>
      </c>
    </row>
    <row r="511" spans="33:35" ht="14.25" customHeight="1">
      <c r="AG511" s="178"/>
      <c r="AH511" s="177"/>
      <c r="AI511" s="178" t="s">
        <v>594</v>
      </c>
    </row>
    <row r="512" spans="33:35" ht="14.25" customHeight="1">
      <c r="AG512" s="178"/>
      <c r="AH512" s="177"/>
      <c r="AI512" s="178" t="s">
        <v>562</v>
      </c>
    </row>
    <row r="513" spans="33:35" ht="14.25" customHeight="1">
      <c r="AG513" s="178"/>
      <c r="AH513" s="177"/>
      <c r="AI513" s="178" t="s">
        <v>605</v>
      </c>
    </row>
    <row r="514" spans="33:35" ht="14.25" customHeight="1">
      <c r="AG514" s="178"/>
      <c r="AH514" s="177"/>
      <c r="AI514" s="178" t="s">
        <v>606</v>
      </c>
    </row>
    <row r="515" spans="33:35" ht="14.25" customHeight="1">
      <c r="AG515" s="178"/>
      <c r="AH515" s="177"/>
      <c r="AI515" s="178" t="s">
        <v>607</v>
      </c>
    </row>
    <row r="516" spans="33:35" ht="14.25" customHeight="1">
      <c r="AG516" s="178"/>
      <c r="AH516" s="177"/>
      <c r="AI516" s="178" t="s">
        <v>582</v>
      </c>
    </row>
    <row r="517" spans="33:35" ht="14.25" customHeight="1">
      <c r="AG517" s="178"/>
      <c r="AH517" s="177"/>
      <c r="AI517" s="178" t="s">
        <v>571</v>
      </c>
    </row>
    <row r="518" spans="33:35" ht="14.25" customHeight="1">
      <c r="AG518" s="178"/>
      <c r="AH518" s="177"/>
      <c r="AI518" s="178" t="s">
        <v>274</v>
      </c>
    </row>
    <row r="519" spans="33:35" ht="14.25" customHeight="1">
      <c r="AG519" s="178"/>
      <c r="AH519" s="177"/>
      <c r="AI519" s="178" t="s">
        <v>608</v>
      </c>
    </row>
    <row r="520" spans="33:35" ht="14.25" customHeight="1">
      <c r="AG520" s="178"/>
      <c r="AH520" s="177"/>
      <c r="AI520" s="178" t="s">
        <v>609</v>
      </c>
    </row>
    <row r="521" spans="33:35" ht="14.25" customHeight="1">
      <c r="AG521" s="178"/>
      <c r="AH521" s="177"/>
      <c r="AI521" s="178" t="s">
        <v>277</v>
      </c>
    </row>
    <row r="522" spans="33:35" ht="14.25" customHeight="1">
      <c r="AG522" s="178"/>
      <c r="AH522" s="177"/>
      <c r="AI522" s="178" t="s">
        <v>276</v>
      </c>
    </row>
    <row r="523" spans="33:35" ht="14.25" customHeight="1">
      <c r="AG523" s="178"/>
      <c r="AH523" s="177"/>
      <c r="AI523" s="178" t="s">
        <v>610</v>
      </c>
    </row>
    <row r="524" spans="33:35" ht="14.25" customHeight="1">
      <c r="AG524" s="178"/>
      <c r="AH524" s="177"/>
      <c r="AI524" s="178" t="s">
        <v>569</v>
      </c>
    </row>
    <row r="525" spans="33:35" ht="14.25" customHeight="1">
      <c r="AG525" s="178"/>
      <c r="AH525" s="177"/>
      <c r="AI525" s="178" t="s">
        <v>571</v>
      </c>
    </row>
    <row r="526" spans="33:35" ht="14.25" customHeight="1">
      <c r="AG526" s="178"/>
      <c r="AH526" s="177"/>
      <c r="AI526" s="178" t="s">
        <v>611</v>
      </c>
    </row>
    <row r="527" spans="33:35" ht="14.25" customHeight="1">
      <c r="AG527" s="178"/>
      <c r="AH527" s="177"/>
      <c r="AI527" s="178" t="s">
        <v>571</v>
      </c>
    </row>
    <row r="528" spans="33:35" ht="14.25" customHeight="1">
      <c r="AG528" s="178"/>
      <c r="AH528" s="177"/>
      <c r="AI528" s="178" t="s">
        <v>573</v>
      </c>
    </row>
    <row r="529" spans="33:35" ht="14.25" customHeight="1">
      <c r="AG529" s="178"/>
      <c r="AH529" s="177"/>
      <c r="AI529" s="178" t="s">
        <v>484</v>
      </c>
    </row>
    <row r="530" spans="33:35" ht="14.25" customHeight="1">
      <c r="AG530" s="178"/>
      <c r="AH530" s="177"/>
      <c r="AI530" s="178" t="s">
        <v>501</v>
      </c>
    </row>
    <row r="531" spans="33:35" ht="14.25" customHeight="1">
      <c r="AG531" s="178"/>
      <c r="AH531" s="177"/>
      <c r="AI531" s="178" t="s">
        <v>593</v>
      </c>
    </row>
    <row r="532" spans="33:35" ht="14.25" customHeight="1">
      <c r="AG532" s="178"/>
      <c r="AH532" s="177"/>
      <c r="AI532" s="178" t="s">
        <v>579</v>
      </c>
    </row>
    <row r="533" spans="33:35" ht="14.25" customHeight="1">
      <c r="AG533" s="178"/>
      <c r="AH533" s="177"/>
      <c r="AI533" s="178" t="s">
        <v>592</v>
      </c>
    </row>
    <row r="534" spans="33:35" ht="14.25" customHeight="1">
      <c r="AG534" s="178"/>
      <c r="AH534" s="177"/>
      <c r="AI534" s="178" t="s">
        <v>612</v>
      </c>
    </row>
    <row r="535" spans="33:35" ht="14.25" customHeight="1">
      <c r="AG535" s="178"/>
      <c r="AH535" s="177"/>
      <c r="AI535" s="178" t="s">
        <v>613</v>
      </c>
    </row>
    <row r="536" spans="33:35" ht="14.25" customHeight="1">
      <c r="AG536" s="178"/>
      <c r="AH536" s="177"/>
      <c r="AI536" s="178" t="s">
        <v>614</v>
      </c>
    </row>
    <row r="537" spans="33:35" ht="14.25" customHeight="1">
      <c r="AG537" s="178"/>
      <c r="AH537" s="177"/>
      <c r="AI537" s="178" t="s">
        <v>615</v>
      </c>
    </row>
    <row r="538" spans="33:35" ht="14.25" customHeight="1">
      <c r="AG538" s="178"/>
      <c r="AH538" s="177"/>
      <c r="AI538" s="178" t="s">
        <v>616</v>
      </c>
    </row>
    <row r="539" spans="33:35" ht="14.25" customHeight="1">
      <c r="AG539" s="178"/>
      <c r="AH539" s="177"/>
      <c r="AI539" s="178" t="s">
        <v>617</v>
      </c>
    </row>
    <row r="540" spans="33:35" ht="14.25" customHeight="1">
      <c r="AG540" s="178"/>
      <c r="AH540" s="177"/>
      <c r="AI540" s="178" t="s">
        <v>618</v>
      </c>
    </row>
    <row r="541" spans="33:35" ht="14.25" customHeight="1">
      <c r="AG541" s="178"/>
      <c r="AH541" s="177"/>
      <c r="AI541" s="178" t="s">
        <v>619</v>
      </c>
    </row>
    <row r="542" spans="33:35" ht="14.25" customHeight="1">
      <c r="AG542" s="178"/>
      <c r="AH542" s="178"/>
      <c r="AI542" s="178" t="s">
        <v>501</v>
      </c>
    </row>
    <row r="543" spans="33:35" ht="14.25" customHeight="1">
      <c r="AG543" s="178"/>
      <c r="AH543" s="177"/>
      <c r="AI543" s="178" t="s">
        <v>547</v>
      </c>
    </row>
    <row r="544" spans="33:35" ht="14.25" customHeight="1">
      <c r="AG544" s="178"/>
      <c r="AH544" s="177"/>
      <c r="AI544" s="178" t="s">
        <v>550</v>
      </c>
    </row>
    <row r="545" spans="33:35" ht="14.25" customHeight="1">
      <c r="AG545" s="178"/>
      <c r="AH545" s="177"/>
      <c r="AI545" s="178" t="s">
        <v>620</v>
      </c>
    </row>
    <row r="546" spans="33:35" ht="14.25" customHeight="1">
      <c r="AG546" s="178"/>
      <c r="AH546" s="177"/>
      <c r="AI546" s="178" t="s">
        <v>549</v>
      </c>
    </row>
    <row r="547" spans="33:35" ht="14.25" customHeight="1">
      <c r="AG547" s="178"/>
      <c r="AH547" s="177"/>
      <c r="AI547" s="178" t="s">
        <v>621</v>
      </c>
    </row>
    <row r="548" spans="33:35" ht="14.25" customHeight="1">
      <c r="AG548" s="178"/>
      <c r="AH548" s="177"/>
      <c r="AI548" s="178" t="s">
        <v>622</v>
      </c>
    </row>
    <row r="549" spans="33:35" ht="14.25" customHeight="1">
      <c r="AG549" s="178"/>
      <c r="AH549" s="177"/>
      <c r="AI549" s="178" t="s">
        <v>555</v>
      </c>
    </row>
    <row r="550" spans="33:35" ht="14.25" customHeight="1">
      <c r="AG550" s="178"/>
      <c r="AH550" s="177"/>
      <c r="AI550" s="178" t="s">
        <v>623</v>
      </c>
    </row>
    <row r="551" spans="33:35" ht="14.25" customHeight="1">
      <c r="AG551" s="178"/>
      <c r="AH551" s="177"/>
      <c r="AI551" s="178" t="s">
        <v>551</v>
      </c>
    </row>
    <row r="552" spans="33:35" ht="14.25" customHeight="1">
      <c r="AG552" s="178"/>
      <c r="AH552" s="177"/>
      <c r="AI552" s="178" t="s">
        <v>553</v>
      </c>
    </row>
    <row r="553" spans="33:35" ht="14.25" customHeight="1">
      <c r="AG553" s="178"/>
      <c r="AH553" s="177"/>
      <c r="AI553" s="178" t="s">
        <v>554</v>
      </c>
    </row>
    <row r="554" spans="33:35" ht="14.25" customHeight="1">
      <c r="AG554" s="178"/>
      <c r="AH554" s="178"/>
      <c r="AI554" s="178" t="s">
        <v>624</v>
      </c>
    </row>
    <row r="555" spans="33:35" ht="14.25" customHeight="1">
      <c r="AG555" s="178"/>
      <c r="AH555" s="177"/>
      <c r="AI555" s="178" t="s">
        <v>556</v>
      </c>
    </row>
    <row r="556" spans="33:35" ht="14.25" customHeight="1">
      <c r="AG556" s="178"/>
      <c r="AH556" s="177"/>
      <c r="AI556" s="178" t="s">
        <v>568</v>
      </c>
    </row>
    <row r="557" spans="33:35" ht="14.25" customHeight="1">
      <c r="AG557" s="178"/>
      <c r="AH557" s="177"/>
      <c r="AI557" s="178" t="s">
        <v>542</v>
      </c>
    </row>
    <row r="558" spans="33:35" ht="14.25" customHeight="1">
      <c r="AG558" s="177"/>
      <c r="AH558" s="177"/>
      <c r="AI558" s="178" t="s">
        <v>550</v>
      </c>
    </row>
    <row r="559" spans="33:35" ht="14.25" customHeight="1">
      <c r="AG559" s="177"/>
      <c r="AH559" s="177"/>
      <c r="AI559" s="178" t="s">
        <v>625</v>
      </c>
    </row>
    <row r="560" spans="33:35" ht="14.25" customHeight="1">
      <c r="AG560" s="177"/>
      <c r="AH560" s="177"/>
      <c r="AI560" s="177"/>
    </row>
    <row r="561" spans="33:36" ht="14.25" customHeight="1">
      <c r="AG561" s="177"/>
      <c r="AH561" s="177"/>
      <c r="AI561" s="177"/>
      <c r="AJ561" s="177"/>
    </row>
    <row r="562" spans="33:36" ht="14.25" customHeight="1">
      <c r="AG562" s="178"/>
      <c r="AH562" s="249"/>
      <c r="AI562" s="249"/>
      <c r="AJ562" s="178"/>
    </row>
    <row r="563" spans="33:36" ht="14.25" customHeight="1">
      <c r="AG563" s="178"/>
      <c r="AH563" s="249"/>
      <c r="AI563" s="249"/>
      <c r="AJ563" s="178"/>
    </row>
    <row r="564" spans="33:36" ht="14.25" customHeight="1">
      <c r="AG564" s="178"/>
      <c r="AH564" s="249"/>
      <c r="AI564" s="249"/>
      <c r="AJ564" s="178"/>
    </row>
    <row r="565" spans="33:36" ht="14.25" customHeight="1">
      <c r="AG565" s="178"/>
      <c r="AH565" s="178"/>
      <c r="AI565" s="249"/>
      <c r="AJ565" s="178"/>
    </row>
    <row r="566" spans="33:36" ht="14.25" customHeight="1">
      <c r="AG566" s="178"/>
      <c r="AH566" s="178"/>
      <c r="AI566" s="249"/>
      <c r="AJ566" s="178"/>
    </row>
    <row r="567" spans="33:36" ht="14.25" customHeight="1">
      <c r="AG567" s="178"/>
      <c r="AH567" s="178"/>
      <c r="AI567" s="249"/>
      <c r="AJ567" s="178"/>
    </row>
    <row r="568" spans="33:36" ht="14.25" customHeight="1">
      <c r="AG568" s="178"/>
      <c r="AH568" s="178"/>
      <c r="AI568" s="249"/>
    </row>
    <row r="569" spans="33:36" ht="14.25" customHeight="1">
      <c r="AG569" s="178"/>
      <c r="AH569" s="178"/>
      <c r="AI569" s="249"/>
    </row>
    <row r="570" spans="33:36" ht="14.25" customHeight="1">
      <c r="AG570" s="178"/>
      <c r="AH570" s="178"/>
      <c r="AI570" s="249"/>
    </row>
    <row r="571" spans="33:36" ht="14.25" customHeight="1">
      <c r="AG571" s="178"/>
      <c r="AH571" s="178"/>
      <c r="AI571" s="249"/>
    </row>
    <row r="572" spans="33:36" ht="14.25" customHeight="1">
      <c r="AG572" s="178"/>
      <c r="AH572" s="178"/>
      <c r="AI572" s="249"/>
    </row>
    <row r="573" spans="33:36" ht="14.25" customHeight="1">
      <c r="AG573" s="178"/>
      <c r="AH573" s="178"/>
      <c r="AI573" s="249"/>
    </row>
    <row r="574" spans="33:36" ht="14.25" customHeight="1">
      <c r="AG574" s="178"/>
      <c r="AH574" s="178"/>
      <c r="AI574" s="249"/>
    </row>
    <row r="575" spans="33:36" ht="14.25" customHeight="1">
      <c r="AG575" s="177"/>
      <c r="AH575" s="178"/>
      <c r="AI575" s="249"/>
    </row>
    <row r="576" spans="33:36" ht="14.25" customHeight="1">
      <c r="AG576" s="177"/>
      <c r="AH576" s="178"/>
      <c r="AI576" s="249"/>
    </row>
    <row r="577" spans="33:35" ht="14.25" customHeight="1">
      <c r="AG577" s="178"/>
      <c r="AH577" s="178"/>
      <c r="AI577" s="249"/>
    </row>
    <row r="578" spans="33:35" ht="14.25" customHeight="1">
      <c r="AG578" s="178"/>
      <c r="AH578" s="178"/>
      <c r="AI578" s="249"/>
    </row>
    <row r="579" spans="33:35" ht="14.25" customHeight="1">
      <c r="AG579" s="178"/>
      <c r="AH579" s="178"/>
      <c r="AI579" s="249"/>
    </row>
    <row r="580" spans="33:35" ht="14.25" customHeight="1">
      <c r="AG580" s="178"/>
      <c r="AH580" s="178"/>
      <c r="AI580" s="249"/>
    </row>
    <row r="581" spans="33:35" ht="14.25" customHeight="1">
      <c r="AG581" s="178"/>
      <c r="AH581" s="178"/>
      <c r="AI581" s="249"/>
    </row>
    <row r="582" spans="33:35" ht="14.25" customHeight="1">
      <c r="AG582" s="178"/>
      <c r="AH582" s="178"/>
      <c r="AI582" s="249"/>
    </row>
    <row r="583" spans="33:35" ht="14.25" customHeight="1">
      <c r="AG583" s="178"/>
      <c r="AH583" s="178"/>
      <c r="AI583" s="249"/>
    </row>
    <row r="584" spans="33:35" ht="14.25" customHeight="1">
      <c r="AG584" s="178"/>
      <c r="AH584" s="178"/>
      <c r="AI584" s="249"/>
    </row>
    <row r="585" spans="33:35" ht="14.25" customHeight="1">
      <c r="AG585" s="178"/>
      <c r="AH585" s="178"/>
      <c r="AI585" s="249"/>
    </row>
    <row r="586" spans="33:35" ht="14.25" customHeight="1">
      <c r="AG586" s="178"/>
      <c r="AH586" s="178"/>
      <c r="AI586" s="249"/>
    </row>
    <row r="587" spans="33:35" ht="14.25" customHeight="1">
      <c r="AG587" s="178"/>
      <c r="AH587" s="178"/>
      <c r="AI587" s="249"/>
    </row>
    <row r="588" spans="33:35" ht="14.25" customHeight="1">
      <c r="AG588" s="178"/>
      <c r="AH588" s="178"/>
      <c r="AI588" s="249"/>
    </row>
    <row r="589" spans="33:35" ht="14.25" customHeight="1">
      <c r="AG589" s="178"/>
      <c r="AH589" s="178"/>
      <c r="AI589" s="249"/>
    </row>
    <row r="590" spans="33:35" ht="14.25" customHeight="1">
      <c r="AG590" s="178"/>
      <c r="AH590" s="178"/>
      <c r="AI590" s="249"/>
    </row>
    <row r="591" spans="33:35" ht="14.25" customHeight="1">
      <c r="AG591" s="178"/>
      <c r="AH591" s="177"/>
      <c r="AI591" s="249"/>
    </row>
    <row r="592" spans="33:35" ht="14.25" customHeight="1">
      <c r="AG592" s="178"/>
      <c r="AH592" s="177"/>
      <c r="AI592" s="249"/>
    </row>
    <row r="593" spans="33:35" ht="14.25" customHeight="1">
      <c r="AG593" s="177"/>
      <c r="AH593" s="178"/>
      <c r="AI593" s="178"/>
    </row>
    <row r="594" spans="33:35" ht="14.25" customHeight="1">
      <c r="AG594" s="177"/>
      <c r="AH594" s="177"/>
      <c r="AI594" s="178"/>
    </row>
    <row r="595" spans="33:35" ht="14.25" customHeight="1">
      <c r="AG595" s="178"/>
      <c r="AH595" s="177"/>
      <c r="AI595" s="178"/>
    </row>
    <row r="596" spans="33:35" ht="14.25" customHeight="1">
      <c r="AG596" s="178"/>
      <c r="AH596" s="178"/>
      <c r="AI596" s="178"/>
    </row>
    <row r="597" spans="33:35" ht="14.25" customHeight="1">
      <c r="AG597" s="178"/>
      <c r="AH597" s="178"/>
      <c r="AI597" s="178"/>
    </row>
    <row r="598" spans="33:35" ht="14.25" customHeight="1">
      <c r="AG598" s="177"/>
      <c r="AH598" s="178"/>
      <c r="AI598" s="178"/>
    </row>
    <row r="599" spans="33:35" ht="14.25" customHeight="1">
      <c r="AG599" s="178"/>
      <c r="AH599" s="178"/>
      <c r="AI599" s="178"/>
    </row>
    <row r="600" spans="33:35" ht="14.25" customHeight="1">
      <c r="AG600" s="178"/>
      <c r="AH600" s="178"/>
      <c r="AI600" s="178"/>
    </row>
    <row r="601" spans="33:35" ht="14.25" customHeight="1">
      <c r="AG601" s="178"/>
      <c r="AH601" s="178"/>
      <c r="AI601" s="178"/>
    </row>
    <row r="602" spans="33:35" ht="14.25" customHeight="1">
      <c r="AG602" s="178"/>
      <c r="AH602" s="178"/>
      <c r="AI602" s="178"/>
    </row>
    <row r="603" spans="33:35" ht="14.25" customHeight="1">
      <c r="AG603" s="178"/>
      <c r="AH603" s="178"/>
      <c r="AI603" s="178"/>
    </row>
    <row r="604" spans="33:35" ht="14.25" customHeight="1">
      <c r="AG604" s="178"/>
      <c r="AH604" s="178"/>
      <c r="AI604" s="178"/>
    </row>
    <row r="605" spans="33:35" ht="14.25" customHeight="1">
      <c r="AG605" s="178"/>
      <c r="AH605" s="178"/>
      <c r="AI605" s="178"/>
    </row>
    <row r="606" spans="33:35" ht="14.25" customHeight="1">
      <c r="AG606" s="178"/>
      <c r="AH606" s="178"/>
      <c r="AI606" s="178"/>
    </row>
    <row r="607" spans="33:35" ht="14.25" customHeight="1">
      <c r="AG607" s="177"/>
      <c r="AH607" s="177"/>
      <c r="AI607" s="178"/>
    </row>
    <row r="608" spans="33:35" ht="14.25" customHeight="1">
      <c r="AG608" s="178"/>
      <c r="AH608" s="177"/>
      <c r="AI608" s="178"/>
    </row>
    <row r="609" spans="33:35" ht="14.25" customHeight="1">
      <c r="AG609" s="178"/>
      <c r="AH609" s="177"/>
      <c r="AI609" s="178"/>
    </row>
    <row r="610" spans="33:35" ht="14.25" customHeight="1">
      <c r="AG610" s="178"/>
      <c r="AH610" s="177"/>
      <c r="AI610" s="178"/>
    </row>
    <row r="611" spans="33:35" ht="14.25" customHeight="1">
      <c r="AG611" s="178"/>
      <c r="AH611" s="177"/>
      <c r="AI611" s="178"/>
    </row>
    <row r="612" spans="33:35" ht="14.25" customHeight="1">
      <c r="AG612" s="178"/>
      <c r="AH612" s="177"/>
      <c r="AI612" s="178"/>
    </row>
    <row r="613" spans="33:35" ht="14.25" customHeight="1">
      <c r="AG613" s="178"/>
      <c r="AH613" s="177"/>
      <c r="AI613" s="178"/>
    </row>
    <row r="614" spans="33:35" ht="14.25" customHeight="1">
      <c r="AG614" s="178"/>
      <c r="AH614" s="177"/>
      <c r="AI614" s="178"/>
    </row>
    <row r="615" spans="33:35" ht="14.25" customHeight="1">
      <c r="AG615" s="178"/>
      <c r="AH615" s="178"/>
      <c r="AI615" s="178"/>
    </row>
    <row r="616" spans="33:35" ht="14.25" customHeight="1">
      <c r="AG616" s="178"/>
      <c r="AH616" s="177"/>
      <c r="AI616" s="178"/>
    </row>
    <row r="617" spans="33:35" ht="14.25" customHeight="1">
      <c r="AG617" s="178"/>
      <c r="AH617" s="177"/>
      <c r="AI617" s="178"/>
    </row>
    <row r="618" spans="33:35" ht="14.25" customHeight="1">
      <c r="AG618" s="178"/>
      <c r="AH618" s="177"/>
      <c r="AI618" s="178"/>
    </row>
    <row r="619" spans="33:35" ht="14.25" customHeight="1">
      <c r="AG619" s="178"/>
      <c r="AH619" s="178"/>
      <c r="AI619" s="178"/>
    </row>
    <row r="620" spans="33:35" ht="14.25" customHeight="1">
      <c r="AG620" s="178"/>
      <c r="AH620" s="177"/>
      <c r="AI620" s="178"/>
    </row>
    <row r="621" spans="33:35" ht="14.25" customHeight="1">
      <c r="AG621" s="178"/>
      <c r="AH621" s="177"/>
      <c r="AI621" s="178"/>
    </row>
    <row r="622" spans="33:35" ht="14.25" customHeight="1">
      <c r="AG622" s="178"/>
      <c r="AH622" s="177"/>
      <c r="AI622" s="178"/>
    </row>
    <row r="623" spans="33:35" ht="14.25" customHeight="1">
      <c r="AG623" s="178"/>
      <c r="AH623" s="177"/>
      <c r="AI623" s="178"/>
    </row>
    <row r="624" spans="33:35" ht="14.25" customHeight="1">
      <c r="AG624" s="178"/>
      <c r="AH624" s="177"/>
      <c r="AI624" s="178"/>
    </row>
    <row r="625" spans="33:35" ht="14.25" customHeight="1">
      <c r="AG625" s="178"/>
      <c r="AH625" s="177"/>
      <c r="AI625" s="178"/>
    </row>
    <row r="626" spans="33:35" ht="14.25" customHeight="1">
      <c r="AG626" s="178"/>
      <c r="AH626" s="177"/>
      <c r="AI626" s="178"/>
    </row>
    <row r="627" spans="33:35" ht="14.25" customHeight="1">
      <c r="AG627" s="177"/>
      <c r="AH627" s="177"/>
      <c r="AI627" s="178"/>
    </row>
    <row r="628" spans="33:35" ht="14.25" customHeight="1">
      <c r="AG628" s="178"/>
      <c r="AH628" s="177"/>
      <c r="AI628" s="178"/>
    </row>
    <row r="629" spans="33:35" ht="14.25" customHeight="1">
      <c r="AG629" s="178"/>
      <c r="AH629" s="177"/>
      <c r="AI629" s="178"/>
    </row>
    <row r="630" spans="33:35" ht="14.25" customHeight="1">
      <c r="AG630" s="178"/>
      <c r="AH630" s="177"/>
      <c r="AI630" s="178"/>
    </row>
    <row r="631" spans="33:35" ht="14.25" customHeight="1">
      <c r="AG631" s="178"/>
      <c r="AH631" s="177"/>
      <c r="AI631" s="178"/>
    </row>
    <row r="632" spans="33:35" ht="14.25" customHeight="1">
      <c r="AG632" s="178"/>
      <c r="AH632" s="178"/>
      <c r="AI632" s="178"/>
    </row>
    <row r="633" spans="33:35" ht="14.25" customHeight="1">
      <c r="AG633" s="178"/>
      <c r="AH633" s="178"/>
      <c r="AI633" s="178"/>
    </row>
    <row r="634" spans="33:35" ht="14.25" customHeight="1">
      <c r="AG634" s="178"/>
      <c r="AH634" s="178"/>
      <c r="AI634" s="178"/>
    </row>
    <row r="635" spans="33:35" ht="14.25" customHeight="1">
      <c r="AG635" s="178"/>
      <c r="AH635" s="178"/>
      <c r="AI635" s="178"/>
    </row>
    <row r="636" spans="33:35" ht="14.25" customHeight="1">
      <c r="AG636" s="177"/>
      <c r="AH636" s="177"/>
      <c r="AI636" s="178"/>
    </row>
    <row r="637" spans="33:35" ht="14.25" customHeight="1">
      <c r="AG637" s="177"/>
      <c r="AH637" s="177"/>
      <c r="AI637" s="178"/>
    </row>
    <row r="638" spans="33:35" ht="14.25" customHeight="1">
      <c r="AG638" s="178"/>
      <c r="AH638" s="177"/>
      <c r="AI638" s="178"/>
    </row>
    <row r="639" spans="33:35" ht="14.25" customHeight="1">
      <c r="AG639" s="178"/>
      <c r="AH639" s="177"/>
      <c r="AI639" s="178"/>
    </row>
    <row r="640" spans="33:35" ht="14.25" customHeight="1">
      <c r="AG640" s="178"/>
      <c r="AH640" s="177"/>
      <c r="AI640" s="178"/>
    </row>
    <row r="641" spans="33:35" ht="14.25" customHeight="1">
      <c r="AG641" s="178"/>
      <c r="AH641" s="177"/>
      <c r="AI641" s="178"/>
    </row>
    <row r="642" spans="33:35" ht="14.25" customHeight="1">
      <c r="AG642" s="178"/>
      <c r="AH642" s="177"/>
      <c r="AI642" s="178"/>
    </row>
    <row r="643" spans="33:35" ht="14.25" customHeight="1">
      <c r="AG643" s="178"/>
      <c r="AH643" s="177"/>
      <c r="AI643" s="178"/>
    </row>
    <row r="644" spans="33:35" ht="14.25" customHeight="1">
      <c r="AG644" s="178"/>
      <c r="AH644" s="177"/>
      <c r="AI644" s="178"/>
    </row>
    <row r="645" spans="33:35" ht="14.25" customHeight="1">
      <c r="AG645" s="178"/>
      <c r="AH645" s="177"/>
      <c r="AI645" s="178"/>
    </row>
    <row r="646" spans="33:35" ht="14.25" customHeight="1">
      <c r="AG646" s="178"/>
      <c r="AH646" s="177"/>
      <c r="AI646" s="178"/>
    </row>
    <row r="647" spans="33:35" ht="14.25" customHeight="1">
      <c r="AG647" s="178"/>
      <c r="AH647" s="177"/>
      <c r="AI647" s="178"/>
    </row>
    <row r="648" spans="33:35" ht="14.25" customHeight="1">
      <c r="AG648" s="178"/>
      <c r="AH648" s="177"/>
      <c r="AI648" s="178"/>
    </row>
    <row r="649" spans="33:35" ht="14.25" customHeight="1">
      <c r="AG649" s="178"/>
      <c r="AH649" s="177"/>
      <c r="AI649" s="178"/>
    </row>
    <row r="650" spans="33:35" ht="14.25" customHeight="1">
      <c r="AG650" s="178"/>
      <c r="AH650" s="177"/>
      <c r="AI650" s="178"/>
    </row>
    <row r="651" spans="33:35" ht="14.25" customHeight="1">
      <c r="AG651" s="178"/>
      <c r="AH651" s="177"/>
      <c r="AI651" s="178"/>
    </row>
    <row r="652" spans="33:35" ht="14.25" customHeight="1">
      <c r="AG652" s="178"/>
      <c r="AH652" s="177"/>
      <c r="AI652" s="178"/>
    </row>
    <row r="653" spans="33:35" ht="14.25" customHeight="1">
      <c r="AG653" s="178"/>
      <c r="AH653" s="177"/>
      <c r="AI653" s="178"/>
    </row>
    <row r="654" spans="33:35" ht="14.25" customHeight="1">
      <c r="AG654" s="178"/>
      <c r="AH654" s="177"/>
      <c r="AI654" s="178"/>
    </row>
    <row r="655" spans="33:35" ht="14.25" customHeight="1">
      <c r="AG655" s="178"/>
      <c r="AH655" s="177"/>
      <c r="AI655" s="178"/>
    </row>
    <row r="656" spans="33:35" ht="14.25" customHeight="1">
      <c r="AG656" s="178"/>
      <c r="AH656" s="177"/>
      <c r="AI656" s="178"/>
    </row>
    <row r="657" spans="32:35" ht="14.25" customHeight="1">
      <c r="AG657" s="178"/>
      <c r="AH657" s="177"/>
      <c r="AI657" s="178"/>
    </row>
    <row r="658" spans="32:35" ht="14.25" customHeight="1">
      <c r="AG658" s="178"/>
      <c r="AH658" s="177"/>
      <c r="AI658" s="178"/>
    </row>
    <row r="659" spans="32:35" ht="14.25" customHeight="1">
      <c r="AG659" s="178"/>
      <c r="AH659" s="177"/>
      <c r="AI659" s="178"/>
    </row>
    <row r="660" spans="32:35" ht="14.25" customHeight="1">
      <c r="AG660" s="178"/>
      <c r="AH660" s="177"/>
      <c r="AI660" s="178"/>
    </row>
    <row r="661" spans="32:35" ht="14.25" customHeight="1">
      <c r="AG661" s="178"/>
      <c r="AH661" s="178"/>
      <c r="AI661" s="178"/>
    </row>
    <row r="662" spans="32:35" ht="14.25" customHeight="1">
      <c r="AG662" s="178"/>
      <c r="AH662" s="177"/>
      <c r="AI662" s="178"/>
    </row>
    <row r="663" spans="32:35" ht="14.25" customHeight="1">
      <c r="AF663" s="178"/>
      <c r="AG663" s="178"/>
      <c r="AH663" s="178"/>
    </row>
    <row r="664" spans="32:35" ht="14.25" customHeight="1">
      <c r="AF664" s="178"/>
      <c r="AG664" s="178"/>
      <c r="AH664" s="178"/>
    </row>
    <row r="665" spans="32:35" ht="14.25" customHeight="1">
      <c r="AF665" s="178"/>
      <c r="AG665" s="178"/>
      <c r="AH665" s="178"/>
    </row>
    <row r="666" spans="32:35" ht="14.25" customHeight="1">
      <c r="AF666" s="178"/>
      <c r="AG666" s="178"/>
      <c r="AH666" s="178"/>
    </row>
    <row r="667" spans="32:35" ht="14.25" customHeight="1">
      <c r="AF667" s="178"/>
      <c r="AG667" s="178"/>
      <c r="AH667" s="178"/>
    </row>
    <row r="668" spans="32:35" ht="14.25" customHeight="1">
      <c r="AF668" s="178"/>
      <c r="AG668" s="177"/>
      <c r="AH668" s="178"/>
    </row>
    <row r="669" spans="32:35" ht="14.25" customHeight="1">
      <c r="AF669" s="178"/>
      <c r="AG669" s="177"/>
      <c r="AH669" s="178"/>
    </row>
    <row r="670" spans="32:35" ht="14.25" customHeight="1">
      <c r="AF670" s="178"/>
      <c r="AG670" s="177"/>
      <c r="AH670" s="178"/>
    </row>
    <row r="671" spans="32:35" ht="14.25" customHeight="1">
      <c r="AF671" s="178"/>
      <c r="AG671" s="178"/>
      <c r="AH671" s="178"/>
    </row>
    <row r="672" spans="32:35" ht="14.25" customHeight="1">
      <c r="AF672" s="178"/>
      <c r="AG672" s="178"/>
      <c r="AH672" s="178"/>
    </row>
    <row r="673" spans="32:34" ht="14.25" customHeight="1">
      <c r="AF673" s="178"/>
      <c r="AG673" s="178"/>
      <c r="AH673" s="178"/>
    </row>
    <row r="674" spans="32:34" ht="14.25" customHeight="1">
      <c r="AF674" s="178"/>
      <c r="AG674" s="178"/>
      <c r="AH674" s="178"/>
    </row>
    <row r="675" spans="32:34" ht="14.25" customHeight="1">
      <c r="AF675" s="178"/>
      <c r="AG675" s="178"/>
      <c r="AH675" s="178"/>
    </row>
    <row r="676" spans="32:34" ht="14.25" customHeight="1">
      <c r="AF676" s="178"/>
      <c r="AG676" s="178"/>
      <c r="AH676" s="178"/>
    </row>
    <row r="677" spans="32:34" ht="14.25" customHeight="1">
      <c r="AF677" s="178"/>
      <c r="AG677" s="177"/>
      <c r="AH677" s="178"/>
    </row>
    <row r="678" spans="32:34" ht="14.25" customHeight="1">
      <c r="AF678" s="178"/>
      <c r="AG678" s="178"/>
      <c r="AH678" s="178"/>
    </row>
    <row r="679" spans="32:34" ht="14.25" customHeight="1">
      <c r="AF679" s="178"/>
      <c r="AG679" s="178"/>
      <c r="AH679" s="178"/>
    </row>
    <row r="680" spans="32:34" ht="14.25" customHeight="1">
      <c r="AF680" s="178"/>
      <c r="AG680" s="178"/>
      <c r="AH680" s="178"/>
    </row>
    <row r="681" spans="32:34" ht="14.25" customHeight="1">
      <c r="AF681" s="178"/>
      <c r="AG681" s="178"/>
      <c r="AH681" s="178"/>
    </row>
    <row r="682" spans="32:34" ht="14.25" customHeight="1">
      <c r="AF682" s="178"/>
      <c r="AG682" s="177"/>
      <c r="AH682" s="178"/>
    </row>
    <row r="683" spans="32:34" ht="14.25" customHeight="1">
      <c r="AF683" s="178"/>
      <c r="AG683" s="177"/>
      <c r="AH683" s="178"/>
    </row>
    <row r="684" spans="32:34" ht="14.25" customHeight="1">
      <c r="AF684" s="178"/>
      <c r="AG684" s="178"/>
      <c r="AH684" s="178"/>
    </row>
    <row r="685" spans="32:34" ht="14.25" customHeight="1">
      <c r="AF685" s="178"/>
      <c r="AG685" s="177"/>
      <c r="AH685" s="178"/>
    </row>
    <row r="686" spans="32:34" ht="14.25" customHeight="1">
      <c r="AF686" s="178"/>
      <c r="AG686" s="178"/>
      <c r="AH686" s="178"/>
    </row>
    <row r="687" spans="32:34" ht="14.25" customHeight="1">
      <c r="AF687" s="178"/>
      <c r="AG687" s="178"/>
      <c r="AH687" s="178"/>
    </row>
    <row r="688" spans="32:34" ht="14.25" customHeight="1">
      <c r="AF688" s="178"/>
      <c r="AG688" s="178"/>
      <c r="AH688" s="178"/>
    </row>
    <row r="689" spans="32:34" ht="14.25" customHeight="1">
      <c r="AF689" s="178"/>
      <c r="AG689" s="177"/>
      <c r="AH689" s="178"/>
    </row>
    <row r="690" spans="32:34" ht="14.25" customHeight="1">
      <c r="AF690" s="177"/>
      <c r="AG690" s="177"/>
      <c r="AH690" s="178"/>
    </row>
    <row r="691" spans="32:34" ht="14.25" customHeight="1">
      <c r="AF691" s="177"/>
      <c r="AG691" s="178"/>
      <c r="AH691" s="178"/>
    </row>
    <row r="692" spans="32:34" ht="14.25" customHeight="1">
      <c r="AF692" s="177"/>
      <c r="AG692" s="178"/>
      <c r="AH692" s="178"/>
    </row>
    <row r="693" spans="32:34" ht="14.25" customHeight="1">
      <c r="AF693" s="177"/>
      <c r="AG693" s="177"/>
      <c r="AH693" s="178"/>
    </row>
    <row r="694" spans="32:34" ht="14.25" customHeight="1">
      <c r="AF694" s="177"/>
      <c r="AG694" s="177"/>
      <c r="AH694" s="178"/>
    </row>
    <row r="695" spans="32:34" ht="14.25" customHeight="1">
      <c r="AF695" s="177"/>
      <c r="AG695" s="177"/>
      <c r="AH695" s="178"/>
    </row>
    <row r="696" spans="32:34" ht="14.25" customHeight="1">
      <c r="AF696" s="178"/>
      <c r="AG696" s="177"/>
      <c r="AH696" s="178"/>
    </row>
    <row r="697" spans="32:34" ht="14.25" customHeight="1">
      <c r="AF697" s="178"/>
      <c r="AG697" s="177"/>
      <c r="AH697" s="178"/>
    </row>
    <row r="698" spans="32:34" ht="14.25" customHeight="1">
      <c r="AF698" s="177"/>
      <c r="AG698" s="177"/>
      <c r="AH698" s="178"/>
    </row>
    <row r="699" spans="32:34" ht="14.25" customHeight="1">
      <c r="AF699" s="178"/>
      <c r="AG699" s="177"/>
      <c r="AH699" s="178"/>
    </row>
    <row r="700" spans="32:34" ht="14.25" customHeight="1">
      <c r="AF700" s="178"/>
      <c r="AG700" s="177"/>
      <c r="AH700" s="178"/>
    </row>
    <row r="701" spans="32:34" ht="14.25" customHeight="1">
      <c r="AF701" s="177"/>
      <c r="AG701" s="177"/>
      <c r="AH701" s="178"/>
    </row>
    <row r="702" spans="32:34" ht="14.25" customHeight="1">
      <c r="AF702" s="178"/>
      <c r="AG702" s="177"/>
      <c r="AH702" s="178"/>
    </row>
    <row r="703" spans="32:34" ht="14.25" customHeight="1">
      <c r="AF703" s="178"/>
      <c r="AG703" s="177"/>
      <c r="AH703" s="178"/>
    </row>
    <row r="704" spans="32:34" ht="14.25" customHeight="1">
      <c r="AF704" s="178"/>
      <c r="AG704" s="177"/>
      <c r="AH704" s="178"/>
    </row>
    <row r="705" spans="32:34" ht="14.25" customHeight="1">
      <c r="AF705" s="178"/>
      <c r="AG705" s="177"/>
      <c r="AH705" s="178"/>
    </row>
    <row r="706" spans="32:34" ht="14.25" customHeight="1">
      <c r="AF706" s="178"/>
      <c r="AG706" s="177"/>
      <c r="AH706" s="178"/>
    </row>
    <row r="707" spans="32:34" ht="14.25" customHeight="1">
      <c r="AF707" s="178"/>
      <c r="AG707" s="177"/>
      <c r="AH707" s="178"/>
    </row>
    <row r="708" spans="32:34" ht="14.25" customHeight="1">
      <c r="AF708" s="178"/>
      <c r="AG708" s="177"/>
      <c r="AH708" s="178"/>
    </row>
    <row r="709" spans="32:34" ht="14.25" customHeight="1">
      <c r="AF709" s="178"/>
      <c r="AG709" s="177"/>
      <c r="AH709" s="178"/>
    </row>
    <row r="710" spans="32:34" ht="14.25" customHeight="1">
      <c r="AF710" s="178"/>
      <c r="AG710" s="177"/>
      <c r="AH710" s="178"/>
    </row>
    <row r="711" spans="32:34" ht="14.25" customHeight="1">
      <c r="AF711" s="178"/>
      <c r="AG711" s="177"/>
      <c r="AH711" s="178"/>
    </row>
    <row r="712" spans="32:34" ht="14.25" customHeight="1">
      <c r="AF712" s="178"/>
      <c r="AG712" s="177"/>
      <c r="AH712" s="178"/>
    </row>
    <row r="713" spans="32:34" ht="14.25" customHeight="1">
      <c r="AF713" s="178"/>
      <c r="AG713" s="177"/>
      <c r="AH713" s="178"/>
    </row>
    <row r="714" spans="32:34" ht="14.25" customHeight="1">
      <c r="AF714" s="178"/>
      <c r="AG714" s="177"/>
      <c r="AH714" s="178"/>
    </row>
    <row r="715" spans="32:34" ht="14.25" customHeight="1">
      <c r="AF715" s="178"/>
      <c r="AG715" s="177"/>
      <c r="AH715" s="178"/>
    </row>
    <row r="716" spans="32:34" ht="14.25" customHeight="1">
      <c r="AF716" s="178"/>
      <c r="AG716" s="177"/>
      <c r="AH716" s="178"/>
    </row>
    <row r="717" spans="32:34" ht="14.25" customHeight="1">
      <c r="AF717" s="178"/>
      <c r="AG717" s="177"/>
      <c r="AH717" s="178"/>
    </row>
    <row r="718" spans="32:34" ht="14.25" customHeight="1">
      <c r="AF718" s="178"/>
      <c r="AG718" s="177"/>
      <c r="AH718" s="178"/>
    </row>
    <row r="719" spans="32:34" ht="14.25" customHeight="1">
      <c r="AF719" s="178"/>
      <c r="AG719" s="177"/>
      <c r="AH719" s="178"/>
    </row>
    <row r="720" spans="32:34" ht="14.25" customHeight="1">
      <c r="AF720" s="178"/>
      <c r="AG720" s="177"/>
      <c r="AH720" s="178"/>
    </row>
    <row r="721" spans="32:34" ht="14.25" customHeight="1">
      <c r="AF721" s="178"/>
      <c r="AG721" s="177"/>
      <c r="AH721" s="178"/>
    </row>
    <row r="722" spans="32:34" ht="14.25" customHeight="1">
      <c r="AF722" s="178"/>
      <c r="AG722" s="177"/>
      <c r="AH722" s="178"/>
    </row>
    <row r="723" spans="32:34" ht="14.25" customHeight="1">
      <c r="AF723" s="178"/>
      <c r="AG723" s="177"/>
      <c r="AH723" s="178"/>
    </row>
    <row r="724" spans="32:34" ht="14.25" customHeight="1">
      <c r="AF724" s="178"/>
      <c r="AG724" s="177"/>
      <c r="AH724" s="178"/>
    </row>
    <row r="725" spans="32:34" ht="14.25" customHeight="1">
      <c r="AF725" s="178"/>
      <c r="AG725" s="177"/>
      <c r="AH725" s="178"/>
    </row>
    <row r="726" spans="32:34" ht="14.25" customHeight="1">
      <c r="AF726" s="178"/>
      <c r="AG726" s="177"/>
      <c r="AH726" s="178"/>
    </row>
    <row r="727" spans="32:34" ht="14.25" customHeight="1">
      <c r="AF727" s="178"/>
      <c r="AG727" s="177"/>
      <c r="AH727" s="178"/>
    </row>
    <row r="728" spans="32:34" ht="14.25" customHeight="1">
      <c r="AF728" s="178"/>
      <c r="AG728" s="177"/>
      <c r="AH728" s="178"/>
    </row>
    <row r="729" spans="32:34" ht="14.25" customHeight="1">
      <c r="AF729" s="178"/>
      <c r="AG729" s="177"/>
      <c r="AH729" s="178"/>
    </row>
    <row r="730" spans="32:34" ht="14.25" customHeight="1">
      <c r="AF730" s="178"/>
      <c r="AG730" s="177"/>
      <c r="AH730" s="178"/>
    </row>
    <row r="731" spans="32:34" ht="14.25" customHeight="1">
      <c r="AF731" s="178"/>
      <c r="AG731" s="177"/>
      <c r="AH731" s="178"/>
    </row>
    <row r="732" spans="32:34" ht="14.25" customHeight="1">
      <c r="AF732" s="178"/>
      <c r="AG732" s="177"/>
      <c r="AH732" s="178"/>
    </row>
    <row r="733" spans="32:34" ht="14.25" customHeight="1">
      <c r="AF733" s="178"/>
      <c r="AG733" s="177"/>
      <c r="AH733" s="178"/>
    </row>
    <row r="734" spans="32:34" ht="14.25" customHeight="1">
      <c r="AF734" s="178"/>
      <c r="AG734" s="177"/>
      <c r="AH734" s="178"/>
    </row>
    <row r="735" spans="32:34" ht="14.25" customHeight="1">
      <c r="AF735" s="178"/>
      <c r="AG735" s="177"/>
      <c r="AH735" s="178"/>
    </row>
    <row r="736" spans="32:34" ht="14.25" customHeight="1">
      <c r="AF736" s="178"/>
      <c r="AG736" s="177"/>
      <c r="AH736" s="178"/>
    </row>
    <row r="737" spans="32:34" ht="14.25" customHeight="1">
      <c r="AF737" s="178"/>
      <c r="AG737" s="177"/>
      <c r="AH737" s="178"/>
    </row>
    <row r="738" spans="32:34" ht="14.25" customHeight="1">
      <c r="AF738" s="178"/>
      <c r="AG738" s="177"/>
      <c r="AH738" s="178"/>
    </row>
    <row r="739" spans="32:34" ht="14.25" customHeight="1">
      <c r="AF739" s="178"/>
      <c r="AG739" s="177"/>
      <c r="AH739" s="178"/>
    </row>
    <row r="740" spans="32:34" ht="14.25" customHeight="1">
      <c r="AF740" s="178"/>
      <c r="AG740" s="177"/>
      <c r="AH740" s="178"/>
    </row>
    <row r="741" spans="32:34" ht="14.25" customHeight="1">
      <c r="AF741" s="178"/>
      <c r="AG741" s="177"/>
      <c r="AH741" s="178"/>
    </row>
    <row r="742" spans="32:34" ht="14.25" customHeight="1">
      <c r="AF742" s="178"/>
      <c r="AG742" s="177"/>
      <c r="AH742" s="178"/>
    </row>
    <row r="743" spans="32:34" ht="14.25" customHeight="1">
      <c r="AF743" s="178"/>
      <c r="AG743" s="177"/>
      <c r="AH743" s="178"/>
    </row>
    <row r="744" spans="32:34" ht="14.25" customHeight="1">
      <c r="AF744" s="178"/>
      <c r="AG744" s="177"/>
      <c r="AH744" s="178"/>
    </row>
    <row r="745" spans="32:34" ht="14.25" customHeight="1">
      <c r="AF745" s="178"/>
      <c r="AG745" s="177"/>
      <c r="AH745" s="178"/>
    </row>
    <row r="746" spans="32:34" ht="14.25" customHeight="1">
      <c r="AF746" s="178"/>
      <c r="AG746" s="177"/>
      <c r="AH746" s="178"/>
    </row>
    <row r="747" spans="32:34" ht="14.25" customHeight="1">
      <c r="AF747" s="178"/>
      <c r="AG747" s="177"/>
      <c r="AH747" s="178"/>
    </row>
    <row r="748" spans="32:34" ht="14.25" customHeight="1">
      <c r="AF748" s="178"/>
      <c r="AG748" s="177"/>
      <c r="AH748" s="178"/>
    </row>
    <row r="749" spans="32:34" ht="14.25" customHeight="1">
      <c r="AF749" s="178"/>
      <c r="AG749" s="177"/>
      <c r="AH749" s="178"/>
    </row>
    <row r="750" spans="32:34" ht="14.25" customHeight="1">
      <c r="AF750" s="178"/>
      <c r="AG750" s="177"/>
      <c r="AH750" s="178"/>
    </row>
    <row r="751" spans="32:34" ht="14.25" customHeight="1">
      <c r="AF751" s="178"/>
      <c r="AG751" s="177"/>
      <c r="AH751" s="178"/>
    </row>
    <row r="752" spans="32:34" ht="14.25" customHeight="1">
      <c r="AF752" s="178"/>
      <c r="AG752" s="177"/>
      <c r="AH752" s="178"/>
    </row>
    <row r="753" spans="32:34" ht="14.25" customHeight="1">
      <c r="AF753" s="178"/>
      <c r="AG753" s="177"/>
      <c r="AH753" s="178"/>
    </row>
    <row r="754" spans="32:34" ht="14.25" customHeight="1">
      <c r="AF754" s="178"/>
      <c r="AG754" s="178"/>
      <c r="AH754" s="178"/>
    </row>
    <row r="755" spans="32:34" ht="14.25" customHeight="1">
      <c r="AF755" s="178"/>
      <c r="AG755" s="177"/>
      <c r="AH755" s="178"/>
    </row>
    <row r="756" spans="32:34" ht="14.25" customHeight="1">
      <c r="AF756" s="178"/>
      <c r="AG756" s="177"/>
      <c r="AH756" s="178"/>
    </row>
    <row r="757" spans="32:34" ht="14.25" customHeight="1">
      <c r="AF757" s="178"/>
      <c r="AG757" s="177"/>
      <c r="AH757" s="178"/>
    </row>
    <row r="758" spans="32:34" ht="14.25" customHeight="1">
      <c r="AF758" s="178"/>
      <c r="AG758" s="177"/>
      <c r="AH758" s="178"/>
    </row>
    <row r="759" spans="32:34" ht="14.25" customHeight="1">
      <c r="AF759" s="178"/>
      <c r="AG759" s="177"/>
      <c r="AH759" s="178"/>
    </row>
    <row r="760" spans="32:34" ht="14.25" customHeight="1">
      <c r="AF760" s="178"/>
      <c r="AG760" s="177"/>
      <c r="AH760" s="178"/>
    </row>
    <row r="761" spans="32:34" ht="14.25" customHeight="1">
      <c r="AF761" s="178"/>
      <c r="AG761" s="177"/>
      <c r="AH761" s="178"/>
    </row>
    <row r="762" spans="32:34" ht="14.25" customHeight="1">
      <c r="AF762" s="178"/>
      <c r="AG762" s="177"/>
      <c r="AH762" s="178"/>
    </row>
    <row r="763" spans="32:34" ht="14.25" customHeight="1">
      <c r="AF763" s="178"/>
      <c r="AG763" s="177"/>
      <c r="AH763" s="178"/>
    </row>
    <row r="764" spans="32:34" ht="14.25" customHeight="1">
      <c r="AF764" s="178"/>
      <c r="AG764" s="177"/>
      <c r="AH764" s="178"/>
    </row>
    <row r="765" spans="32:34" ht="14.25" customHeight="1">
      <c r="AF765" s="178"/>
      <c r="AG765" s="177"/>
      <c r="AH765" s="178"/>
    </row>
    <row r="766" spans="32:34" ht="14.25" customHeight="1">
      <c r="AF766" s="178"/>
      <c r="AG766" s="178"/>
      <c r="AH766" s="178"/>
    </row>
    <row r="767" spans="32:34" ht="14.25" customHeight="1">
      <c r="AF767" s="178"/>
      <c r="AG767" s="177"/>
      <c r="AH767" s="178"/>
    </row>
    <row r="768" spans="32:34" ht="14.25" customHeight="1">
      <c r="AF768" s="178"/>
      <c r="AG768" s="177"/>
      <c r="AH768" s="178"/>
    </row>
    <row r="769" spans="32:34" ht="14.25" customHeight="1">
      <c r="AF769" s="178"/>
      <c r="AG769" s="177"/>
      <c r="AH769" s="178"/>
    </row>
    <row r="770" spans="32:34" ht="14.25" customHeight="1">
      <c r="AF770" s="177"/>
      <c r="AG770" s="177"/>
      <c r="AH770" s="178"/>
    </row>
    <row r="771" spans="32:34" ht="14.25" customHeight="1">
      <c r="AF771" s="177"/>
      <c r="AG771" s="177"/>
      <c r="AH771" s="178"/>
    </row>
  </sheetData>
  <mergeCells count="210">
    <mergeCell ref="C72:AC72"/>
    <mergeCell ref="C73:AC73"/>
    <mergeCell ref="C74:AC74"/>
    <mergeCell ref="C75:AC75"/>
    <mergeCell ref="C76:AC76"/>
    <mergeCell ref="C77:AC77"/>
    <mergeCell ref="C66:AC66"/>
    <mergeCell ref="C67:AC67"/>
    <mergeCell ref="C68:AC68"/>
    <mergeCell ref="C69:AC69"/>
    <mergeCell ref="C70:AC70"/>
    <mergeCell ref="C71:AC71"/>
    <mergeCell ref="C60:K60"/>
    <mergeCell ref="L60:T60"/>
    <mergeCell ref="U60:AC60"/>
    <mergeCell ref="C63:AC63"/>
    <mergeCell ref="C64:AC64"/>
    <mergeCell ref="C65:AC65"/>
    <mergeCell ref="C58:K58"/>
    <mergeCell ref="L58:T58"/>
    <mergeCell ref="U58:AC58"/>
    <mergeCell ref="C59:K59"/>
    <mergeCell ref="L59:T59"/>
    <mergeCell ref="U59:AC59"/>
    <mergeCell ref="C56:K56"/>
    <mergeCell ref="L56:T56"/>
    <mergeCell ref="U56:AC56"/>
    <mergeCell ref="C57:K57"/>
    <mergeCell ref="L57:T57"/>
    <mergeCell ref="U57:AC57"/>
    <mergeCell ref="C54:K54"/>
    <mergeCell ref="L54:T54"/>
    <mergeCell ref="U54:AC54"/>
    <mergeCell ref="C55:K55"/>
    <mergeCell ref="L55:T55"/>
    <mergeCell ref="U55:AC55"/>
    <mergeCell ref="C52:K52"/>
    <mergeCell ref="L52:T52"/>
    <mergeCell ref="U52:AC52"/>
    <mergeCell ref="C53:K53"/>
    <mergeCell ref="L53:T53"/>
    <mergeCell ref="U53:AC53"/>
    <mergeCell ref="C49:AC49"/>
    <mergeCell ref="C50:K50"/>
    <mergeCell ref="L50:T50"/>
    <mergeCell ref="U50:AC50"/>
    <mergeCell ref="C51:K51"/>
    <mergeCell ref="L51:T51"/>
    <mergeCell ref="U51:AC51"/>
    <mergeCell ref="C47:G47"/>
    <mergeCell ref="H47:I47"/>
    <mergeCell ref="J47:Q47"/>
    <mergeCell ref="R47:T47"/>
    <mergeCell ref="U47:Y47"/>
    <mergeCell ref="Z47:AC47"/>
    <mergeCell ref="C46:G46"/>
    <mergeCell ref="H46:I46"/>
    <mergeCell ref="J46:Q46"/>
    <mergeCell ref="R46:T46"/>
    <mergeCell ref="U46:Y46"/>
    <mergeCell ref="Z46:AC46"/>
    <mergeCell ref="C45:G45"/>
    <mergeCell ref="H45:I45"/>
    <mergeCell ref="J45:Q45"/>
    <mergeCell ref="R45:T45"/>
    <mergeCell ref="U45:Y45"/>
    <mergeCell ref="Z45:AC45"/>
    <mergeCell ref="C44:G44"/>
    <mergeCell ref="H44:I44"/>
    <mergeCell ref="J44:Q44"/>
    <mergeCell ref="R44:T44"/>
    <mergeCell ref="U44:Y44"/>
    <mergeCell ref="Z44:AC44"/>
    <mergeCell ref="C43:G43"/>
    <mergeCell ref="H43:I43"/>
    <mergeCell ref="J43:Q43"/>
    <mergeCell ref="R43:T43"/>
    <mergeCell ref="U43:Y43"/>
    <mergeCell ref="Z43:AC43"/>
    <mergeCell ref="C42:G42"/>
    <mergeCell ref="H42:I42"/>
    <mergeCell ref="J42:Q42"/>
    <mergeCell ref="R42:T42"/>
    <mergeCell ref="U42:Y42"/>
    <mergeCell ref="Z42:AC42"/>
    <mergeCell ref="C41:G41"/>
    <mergeCell ref="H41:I41"/>
    <mergeCell ref="J41:Q41"/>
    <mergeCell ref="R41:T41"/>
    <mergeCell ref="U41:Y41"/>
    <mergeCell ref="Z41:AC41"/>
    <mergeCell ref="C40:G40"/>
    <mergeCell ref="H40:I40"/>
    <mergeCell ref="J40:Q40"/>
    <mergeCell ref="R40:T40"/>
    <mergeCell ref="U40:Y40"/>
    <mergeCell ref="Z40:AC40"/>
    <mergeCell ref="C39:G39"/>
    <mergeCell ref="H39:I39"/>
    <mergeCell ref="J39:Q39"/>
    <mergeCell ref="R39:T39"/>
    <mergeCell ref="U39:Y39"/>
    <mergeCell ref="Z39:AC39"/>
    <mergeCell ref="C38:G38"/>
    <mergeCell ref="H38:I38"/>
    <mergeCell ref="J38:Q38"/>
    <mergeCell ref="R38:T38"/>
    <mergeCell ref="U38:Y38"/>
    <mergeCell ref="Z38:AC38"/>
    <mergeCell ref="C37:G37"/>
    <mergeCell ref="H37:I37"/>
    <mergeCell ref="J37:Q37"/>
    <mergeCell ref="R37:T37"/>
    <mergeCell ref="U37:Y37"/>
    <mergeCell ref="Z37:AC37"/>
    <mergeCell ref="C36:G36"/>
    <mergeCell ref="H36:I36"/>
    <mergeCell ref="J36:Q36"/>
    <mergeCell ref="R36:T36"/>
    <mergeCell ref="U36:Y36"/>
    <mergeCell ref="Z36:AC36"/>
    <mergeCell ref="C35:G35"/>
    <mergeCell ref="H35:I35"/>
    <mergeCell ref="J35:Q35"/>
    <mergeCell ref="R35:T35"/>
    <mergeCell ref="U35:Y35"/>
    <mergeCell ref="Z35:AC35"/>
    <mergeCell ref="C34:G34"/>
    <mergeCell ref="H34:I34"/>
    <mergeCell ref="J34:Q34"/>
    <mergeCell ref="R34:T34"/>
    <mergeCell ref="U34:Y34"/>
    <mergeCell ref="Z34:AC34"/>
    <mergeCell ref="C29:AC29"/>
    <mergeCell ref="C30:AC30"/>
    <mergeCell ref="C31:AC31"/>
    <mergeCell ref="C33:G33"/>
    <mergeCell ref="H33:I33"/>
    <mergeCell ref="J33:Q33"/>
    <mergeCell ref="R33:T33"/>
    <mergeCell ref="U33:Y33"/>
    <mergeCell ref="Z33:AC33"/>
    <mergeCell ref="C23:AC23"/>
    <mergeCell ref="C24:AC24"/>
    <mergeCell ref="C25:AC25"/>
    <mergeCell ref="C26:AC26"/>
    <mergeCell ref="C27:AC27"/>
    <mergeCell ref="C28:AC28"/>
    <mergeCell ref="O17:R19"/>
    <mergeCell ref="S17:U19"/>
    <mergeCell ref="V17:Y19"/>
    <mergeCell ref="Z17:AC19"/>
    <mergeCell ref="C21:AC21"/>
    <mergeCell ref="C22:AC22"/>
    <mergeCell ref="A14:A16"/>
    <mergeCell ref="B14:B16"/>
    <mergeCell ref="C15:F16"/>
    <mergeCell ref="G15:N16"/>
    <mergeCell ref="A17:A19"/>
    <mergeCell ref="B17:B19"/>
    <mergeCell ref="C17:F19"/>
    <mergeCell ref="G17:N19"/>
    <mergeCell ref="C13:F14"/>
    <mergeCell ref="G13:N14"/>
    <mergeCell ref="O13:R16"/>
    <mergeCell ref="S13:U16"/>
    <mergeCell ref="V13:Y16"/>
    <mergeCell ref="Z13:AC16"/>
    <mergeCell ref="V9:Y10"/>
    <mergeCell ref="Z9:AC10"/>
    <mergeCell ref="A11:A13"/>
    <mergeCell ref="B11:B13"/>
    <mergeCell ref="C11:F12"/>
    <mergeCell ref="G11:N12"/>
    <mergeCell ref="O11:R12"/>
    <mergeCell ref="S11:U12"/>
    <mergeCell ref="V11:Y12"/>
    <mergeCell ref="Z11:AC12"/>
    <mergeCell ref="A8:A10"/>
    <mergeCell ref="B8:B10"/>
    <mergeCell ref="C9:F10"/>
    <mergeCell ref="G9:N10"/>
    <mergeCell ref="O9:R10"/>
    <mergeCell ref="S9:U10"/>
    <mergeCell ref="C6:F8"/>
    <mergeCell ref="G6:N8"/>
    <mergeCell ref="O7:R8"/>
    <mergeCell ref="S7:U8"/>
    <mergeCell ref="V7:Y8"/>
    <mergeCell ref="Z7:AC8"/>
    <mergeCell ref="Z2:AC4"/>
    <mergeCell ref="AD2:AG4"/>
    <mergeCell ref="C4:F5"/>
    <mergeCell ref="G4:N5"/>
    <mergeCell ref="A5:A7"/>
    <mergeCell ref="B5:B7"/>
    <mergeCell ref="O5:R6"/>
    <mergeCell ref="S5:U6"/>
    <mergeCell ref="V5:Y6"/>
    <mergeCell ref="Z5:AC6"/>
    <mergeCell ref="A1:AC1"/>
    <mergeCell ref="A2:A4"/>
    <mergeCell ref="B2:B4"/>
    <mergeCell ref="C2:F3"/>
    <mergeCell ref="G2:H3"/>
    <mergeCell ref="I2:K3"/>
    <mergeCell ref="L2:N3"/>
    <mergeCell ref="O2:R4"/>
    <mergeCell ref="S2:U4"/>
    <mergeCell ref="V2:Y4"/>
  </mergeCells>
  <phoneticPr fontId="3"/>
  <dataValidations count="7">
    <dataValidation type="list" allowBlank="1" showInputMessage="1" showErrorMessage="1" sqref="L2:N3">
      <formula1>$AL$63:$AL$67</formula1>
    </dataValidation>
    <dataValidation type="list" allowBlank="1" showInputMessage="1" showErrorMessage="1" sqref="G2">
      <formula1>$AE$63:$AE$65</formula1>
    </dataValidation>
    <dataValidation type="list" allowBlank="1" showInputMessage="1" showErrorMessage="1" sqref="G4">
      <formula1>$AD$63:$AD$70</formula1>
    </dataValidation>
    <dataValidation type="list" allowBlank="1" showInputMessage="1" showErrorMessage="1" sqref="Z17:Z19">
      <formula1>$AK$63:$AK$66</formula1>
    </dataValidation>
    <dataValidation type="list" allowBlank="1" showInputMessage="1" showErrorMessage="1" sqref="S17:T19">
      <formula1>$AJ$63:$AJ$68</formula1>
    </dataValidation>
    <dataValidation type="list" allowBlank="1" showInputMessage="1" showErrorMessage="1" sqref="B2:B4">
      <formula1>$AF$63:$AF$103</formula1>
    </dataValidation>
    <dataValidation type="list" allowBlank="1" showInputMessage="1" showErrorMessage="1" sqref="G17 B17:B19">
      <formula1>"あり,なし"</formula1>
    </dataValidation>
  </dataValidations>
  <pageMargins left="0.23622047244094491" right="0.23622047244094491" top="0.74803149606299213" bottom="0.23622047244094491" header="0.31496062992125984" footer="0.31496062992125984"/>
  <pageSetup paperSize="9" orientation="landscape" r:id="rId1"/>
  <headerFooter alignWithMargins="0"/>
  <rowBreaks count="2" manualBreakCount="2">
    <brk id="31" max="9" man="1"/>
    <brk id="47" max="9"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AL771"/>
  <sheetViews>
    <sheetView showGridLines="0" view="pageBreakPreview" zoomScale="85" zoomScaleNormal="85" zoomScaleSheetLayoutView="85" workbookViewId="0">
      <selection sqref="A1:AC1"/>
    </sheetView>
  </sheetViews>
  <sheetFormatPr defaultColWidth="11.875" defaultRowHeight="14.25" customHeight="1"/>
  <cols>
    <col min="1" max="1" width="10.125" style="172" customWidth="1"/>
    <col min="2" max="2" width="17.625" style="172" customWidth="1"/>
    <col min="3" max="29" width="4.375" style="172" customWidth="1"/>
    <col min="30" max="30" width="11.875" style="172"/>
    <col min="31" max="31" width="9.75" style="244" bestFit="1" customWidth="1"/>
    <col min="32" max="33" width="19.75" style="172" customWidth="1"/>
    <col min="34" max="34" width="16.75" style="172" customWidth="1"/>
    <col min="35" max="16384" width="11.875" style="172"/>
  </cols>
  <sheetData>
    <row r="1" spans="1:33" ht="26.45" customHeight="1">
      <c r="A1" s="435" t="s">
        <v>0</v>
      </c>
      <c r="B1" s="435"/>
      <c r="C1" s="435"/>
      <c r="D1" s="435"/>
      <c r="E1" s="435"/>
      <c r="F1" s="435"/>
      <c r="G1" s="435"/>
      <c r="H1" s="435"/>
      <c r="I1" s="435"/>
      <c r="J1" s="435"/>
      <c r="K1" s="435"/>
      <c r="L1" s="435"/>
      <c r="M1" s="435"/>
      <c r="N1" s="435"/>
      <c r="O1" s="436"/>
      <c r="P1" s="436"/>
      <c r="Q1" s="436"/>
      <c r="R1" s="436"/>
      <c r="S1" s="436"/>
      <c r="T1" s="436"/>
      <c r="U1" s="436"/>
      <c r="V1" s="436"/>
      <c r="W1" s="436"/>
      <c r="X1" s="436"/>
      <c r="Y1" s="436"/>
      <c r="Z1" s="436"/>
      <c r="AA1" s="436"/>
      <c r="AB1" s="436"/>
      <c r="AC1" s="436"/>
    </row>
    <row r="2" spans="1:33" ht="9.9499999999999993" customHeight="1">
      <c r="A2" s="437" t="s">
        <v>1</v>
      </c>
      <c r="B2" s="438"/>
      <c r="C2" s="439" t="s">
        <v>2</v>
      </c>
      <c r="D2" s="439"/>
      <c r="E2" s="439"/>
      <c r="F2" s="439"/>
      <c r="G2" s="440"/>
      <c r="H2" s="441"/>
      <c r="I2" s="439" t="s">
        <v>3</v>
      </c>
      <c r="J2" s="439"/>
      <c r="K2" s="439"/>
      <c r="L2" s="444"/>
      <c r="M2" s="444"/>
      <c r="N2" s="444"/>
      <c r="O2" s="439" t="s">
        <v>4</v>
      </c>
      <c r="P2" s="439"/>
      <c r="Q2" s="439"/>
      <c r="R2" s="439"/>
      <c r="S2" s="444"/>
      <c r="T2" s="444"/>
      <c r="U2" s="444"/>
      <c r="V2" s="445" t="s">
        <v>5</v>
      </c>
      <c r="W2" s="445"/>
      <c r="X2" s="445"/>
      <c r="Y2" s="445"/>
      <c r="Z2" s="447"/>
      <c r="AA2" s="447"/>
      <c r="AB2" s="447"/>
      <c r="AC2" s="447"/>
      <c r="AD2" s="448"/>
      <c r="AE2" s="449"/>
      <c r="AF2" s="449"/>
      <c r="AG2" s="449"/>
    </row>
    <row r="3" spans="1:33" ht="9.9499999999999993" customHeight="1">
      <c r="A3" s="437"/>
      <c r="B3" s="438"/>
      <c r="C3" s="439"/>
      <c r="D3" s="439"/>
      <c r="E3" s="439"/>
      <c r="F3" s="439"/>
      <c r="G3" s="442"/>
      <c r="H3" s="443"/>
      <c r="I3" s="439"/>
      <c r="J3" s="439"/>
      <c r="K3" s="439"/>
      <c r="L3" s="444"/>
      <c r="M3" s="444"/>
      <c r="N3" s="444"/>
      <c r="O3" s="439"/>
      <c r="P3" s="439"/>
      <c r="Q3" s="439"/>
      <c r="R3" s="439"/>
      <c r="S3" s="444"/>
      <c r="T3" s="444"/>
      <c r="U3" s="444"/>
      <c r="V3" s="445"/>
      <c r="W3" s="445"/>
      <c r="X3" s="445"/>
      <c r="Y3" s="445"/>
      <c r="Z3" s="447"/>
      <c r="AA3" s="447"/>
      <c r="AB3" s="447"/>
      <c r="AC3" s="447"/>
      <c r="AD3" s="448"/>
      <c r="AE3" s="449"/>
      <c r="AF3" s="449"/>
      <c r="AG3" s="449"/>
    </row>
    <row r="4" spans="1:33" ht="9.9499999999999993" customHeight="1">
      <c r="A4" s="437"/>
      <c r="B4" s="438"/>
      <c r="C4" s="439" t="s">
        <v>6</v>
      </c>
      <c r="D4" s="439"/>
      <c r="E4" s="439"/>
      <c r="F4" s="439"/>
      <c r="G4" s="450"/>
      <c r="H4" s="450"/>
      <c r="I4" s="450"/>
      <c r="J4" s="450"/>
      <c r="K4" s="450"/>
      <c r="L4" s="450"/>
      <c r="M4" s="450"/>
      <c r="N4" s="450"/>
      <c r="O4" s="439"/>
      <c r="P4" s="439"/>
      <c r="Q4" s="439"/>
      <c r="R4" s="439"/>
      <c r="S4" s="444"/>
      <c r="T4" s="444"/>
      <c r="U4" s="444"/>
      <c r="V4" s="445"/>
      <c r="W4" s="445"/>
      <c r="X4" s="445"/>
      <c r="Y4" s="445"/>
      <c r="Z4" s="447"/>
      <c r="AA4" s="447"/>
      <c r="AB4" s="447"/>
      <c r="AC4" s="447"/>
      <c r="AD4" s="448"/>
      <c r="AE4" s="449"/>
      <c r="AF4" s="449"/>
      <c r="AG4" s="449"/>
    </row>
    <row r="5" spans="1:33" ht="9.9499999999999993" customHeight="1">
      <c r="A5" s="437" t="s">
        <v>8</v>
      </c>
      <c r="B5" s="451"/>
      <c r="C5" s="439"/>
      <c r="D5" s="439"/>
      <c r="E5" s="439"/>
      <c r="F5" s="439"/>
      <c r="G5" s="450"/>
      <c r="H5" s="450"/>
      <c r="I5" s="450"/>
      <c r="J5" s="450"/>
      <c r="K5" s="450"/>
      <c r="L5" s="450"/>
      <c r="M5" s="450"/>
      <c r="N5" s="450"/>
      <c r="O5" s="452" t="s">
        <v>9</v>
      </c>
      <c r="P5" s="452"/>
      <c r="Q5" s="452"/>
      <c r="R5" s="452"/>
      <c r="S5" s="453"/>
      <c r="T5" s="453"/>
      <c r="U5" s="453"/>
      <c r="V5" s="454" t="s">
        <v>10</v>
      </c>
      <c r="W5" s="454"/>
      <c r="X5" s="454"/>
      <c r="Y5" s="454"/>
      <c r="Z5" s="446"/>
      <c r="AA5" s="446"/>
      <c r="AB5" s="446"/>
      <c r="AC5" s="446"/>
    </row>
    <row r="6" spans="1:33" ht="9.9499999999999993" customHeight="1">
      <c r="A6" s="437"/>
      <c r="B6" s="451"/>
      <c r="C6" s="439" t="s">
        <v>11</v>
      </c>
      <c r="D6" s="439"/>
      <c r="E6" s="439"/>
      <c r="F6" s="439"/>
      <c r="G6" s="458"/>
      <c r="H6" s="458"/>
      <c r="I6" s="458"/>
      <c r="J6" s="458"/>
      <c r="K6" s="458"/>
      <c r="L6" s="458"/>
      <c r="M6" s="458"/>
      <c r="N6" s="458"/>
      <c r="O6" s="452"/>
      <c r="P6" s="452"/>
      <c r="Q6" s="452"/>
      <c r="R6" s="452"/>
      <c r="S6" s="453"/>
      <c r="T6" s="453"/>
      <c r="U6" s="453"/>
      <c r="V6" s="454"/>
      <c r="W6" s="454"/>
      <c r="X6" s="454"/>
      <c r="Y6" s="454"/>
      <c r="Z6" s="446"/>
      <c r="AA6" s="446"/>
      <c r="AB6" s="446"/>
      <c r="AC6" s="446"/>
    </row>
    <row r="7" spans="1:33" ht="9.9499999999999993" customHeight="1">
      <c r="A7" s="437"/>
      <c r="B7" s="451"/>
      <c r="C7" s="439"/>
      <c r="D7" s="439"/>
      <c r="E7" s="439"/>
      <c r="F7" s="439"/>
      <c r="G7" s="458"/>
      <c r="H7" s="458"/>
      <c r="I7" s="458"/>
      <c r="J7" s="458"/>
      <c r="K7" s="458"/>
      <c r="L7" s="458"/>
      <c r="M7" s="458"/>
      <c r="N7" s="458"/>
      <c r="O7" s="452" t="s">
        <v>12</v>
      </c>
      <c r="P7" s="452"/>
      <c r="Q7" s="452"/>
      <c r="R7" s="452"/>
      <c r="S7" s="453"/>
      <c r="T7" s="453"/>
      <c r="U7" s="453"/>
      <c r="V7" s="439" t="s">
        <v>13</v>
      </c>
      <c r="W7" s="439"/>
      <c r="X7" s="439"/>
      <c r="Y7" s="439"/>
      <c r="Z7" s="446"/>
      <c r="AA7" s="446"/>
      <c r="AB7" s="446"/>
      <c r="AC7" s="446"/>
    </row>
    <row r="8" spans="1:33" ht="9.9499999999999993" customHeight="1">
      <c r="A8" s="437" t="s">
        <v>14</v>
      </c>
      <c r="B8" s="451"/>
      <c r="C8" s="439"/>
      <c r="D8" s="439"/>
      <c r="E8" s="439"/>
      <c r="F8" s="439"/>
      <c r="G8" s="458"/>
      <c r="H8" s="458"/>
      <c r="I8" s="458"/>
      <c r="J8" s="458"/>
      <c r="K8" s="458"/>
      <c r="L8" s="458"/>
      <c r="M8" s="458"/>
      <c r="N8" s="458"/>
      <c r="O8" s="452"/>
      <c r="P8" s="452"/>
      <c r="Q8" s="452"/>
      <c r="R8" s="452"/>
      <c r="S8" s="453"/>
      <c r="T8" s="453"/>
      <c r="U8" s="453"/>
      <c r="V8" s="439"/>
      <c r="W8" s="439"/>
      <c r="X8" s="439"/>
      <c r="Y8" s="439"/>
      <c r="Z8" s="446"/>
      <c r="AA8" s="446"/>
      <c r="AB8" s="446"/>
      <c r="AC8" s="446"/>
    </row>
    <row r="9" spans="1:33" ht="9.9499999999999993" customHeight="1">
      <c r="A9" s="437"/>
      <c r="B9" s="451"/>
      <c r="C9" s="439" t="s">
        <v>15</v>
      </c>
      <c r="D9" s="439"/>
      <c r="E9" s="439"/>
      <c r="F9" s="439"/>
      <c r="G9" s="438"/>
      <c r="H9" s="438"/>
      <c r="I9" s="438"/>
      <c r="J9" s="438"/>
      <c r="K9" s="438"/>
      <c r="L9" s="438"/>
      <c r="M9" s="438"/>
      <c r="N9" s="438"/>
      <c r="O9" s="452" t="s">
        <v>16</v>
      </c>
      <c r="P9" s="452"/>
      <c r="Q9" s="452"/>
      <c r="R9" s="452"/>
      <c r="S9" s="453"/>
      <c r="T9" s="453"/>
      <c r="U9" s="453"/>
      <c r="V9" s="439" t="s">
        <v>17</v>
      </c>
      <c r="W9" s="439"/>
      <c r="X9" s="439"/>
      <c r="Y9" s="439"/>
      <c r="Z9" s="457"/>
      <c r="AA9" s="457"/>
      <c r="AB9" s="457"/>
      <c r="AC9" s="457"/>
    </row>
    <row r="10" spans="1:33" ht="9.9499999999999993" customHeight="1">
      <c r="A10" s="437"/>
      <c r="B10" s="451"/>
      <c r="C10" s="439"/>
      <c r="D10" s="439"/>
      <c r="E10" s="439"/>
      <c r="F10" s="439"/>
      <c r="G10" s="438"/>
      <c r="H10" s="438"/>
      <c r="I10" s="438"/>
      <c r="J10" s="438"/>
      <c r="K10" s="438"/>
      <c r="L10" s="438"/>
      <c r="M10" s="438"/>
      <c r="N10" s="438"/>
      <c r="O10" s="452"/>
      <c r="P10" s="452"/>
      <c r="Q10" s="452"/>
      <c r="R10" s="452"/>
      <c r="S10" s="453"/>
      <c r="T10" s="453"/>
      <c r="U10" s="453"/>
      <c r="V10" s="439"/>
      <c r="W10" s="439"/>
      <c r="X10" s="439"/>
      <c r="Y10" s="439"/>
      <c r="Z10" s="457"/>
      <c r="AA10" s="457"/>
      <c r="AB10" s="457"/>
      <c r="AC10" s="457"/>
    </row>
    <row r="11" spans="1:33" ht="9.9499999999999993" customHeight="1">
      <c r="A11" s="437" t="s">
        <v>18</v>
      </c>
      <c r="B11" s="451"/>
      <c r="C11" s="439" t="s">
        <v>19</v>
      </c>
      <c r="D11" s="439"/>
      <c r="E11" s="439"/>
      <c r="F11" s="439"/>
      <c r="G11" s="438"/>
      <c r="H11" s="438"/>
      <c r="I11" s="438"/>
      <c r="J11" s="438"/>
      <c r="K11" s="438"/>
      <c r="L11" s="438"/>
      <c r="M11" s="438"/>
      <c r="N11" s="438"/>
      <c r="O11" s="452" t="s">
        <v>20</v>
      </c>
      <c r="P11" s="452"/>
      <c r="Q11" s="452"/>
      <c r="R11" s="452"/>
      <c r="S11" s="453"/>
      <c r="T11" s="453"/>
      <c r="U11" s="453"/>
      <c r="V11" s="439" t="s">
        <v>21</v>
      </c>
      <c r="W11" s="439"/>
      <c r="X11" s="439"/>
      <c r="Y11" s="439"/>
      <c r="Z11" s="456"/>
      <c r="AA11" s="456"/>
      <c r="AB11" s="456"/>
      <c r="AC11" s="456"/>
    </row>
    <row r="12" spans="1:33" ht="9.9499999999999993" customHeight="1">
      <c r="A12" s="437"/>
      <c r="B12" s="451"/>
      <c r="C12" s="439"/>
      <c r="D12" s="439"/>
      <c r="E12" s="439"/>
      <c r="F12" s="439"/>
      <c r="G12" s="438"/>
      <c r="H12" s="438"/>
      <c r="I12" s="438"/>
      <c r="J12" s="438"/>
      <c r="K12" s="438"/>
      <c r="L12" s="438"/>
      <c r="M12" s="438"/>
      <c r="N12" s="438"/>
      <c r="O12" s="452"/>
      <c r="P12" s="452"/>
      <c r="Q12" s="452"/>
      <c r="R12" s="452"/>
      <c r="S12" s="453"/>
      <c r="T12" s="453"/>
      <c r="U12" s="453"/>
      <c r="V12" s="439"/>
      <c r="W12" s="439"/>
      <c r="X12" s="439"/>
      <c r="Y12" s="439"/>
      <c r="Z12" s="456"/>
      <c r="AA12" s="456"/>
      <c r="AB12" s="456"/>
      <c r="AC12" s="456"/>
    </row>
    <row r="13" spans="1:33" ht="9.9499999999999993" customHeight="1">
      <c r="A13" s="437"/>
      <c r="B13" s="451"/>
      <c r="C13" s="439" t="s">
        <v>22</v>
      </c>
      <c r="D13" s="439"/>
      <c r="E13" s="439"/>
      <c r="F13" s="439"/>
      <c r="G13" s="438"/>
      <c r="H13" s="438"/>
      <c r="I13" s="438"/>
      <c r="J13" s="438"/>
      <c r="K13" s="438"/>
      <c r="L13" s="438"/>
      <c r="M13" s="438"/>
      <c r="N13" s="438"/>
      <c r="O13" s="455" t="s">
        <v>255</v>
      </c>
      <c r="P13" s="455"/>
      <c r="Q13" s="455"/>
      <c r="R13" s="455"/>
      <c r="S13" s="453"/>
      <c r="T13" s="453"/>
      <c r="U13" s="453"/>
      <c r="V13" s="439" t="s">
        <v>23</v>
      </c>
      <c r="W13" s="439"/>
      <c r="X13" s="439"/>
      <c r="Y13" s="439"/>
      <c r="Z13" s="456"/>
      <c r="AA13" s="456"/>
      <c r="AB13" s="456"/>
      <c r="AC13" s="456"/>
    </row>
    <row r="14" spans="1:33" ht="9.9499999999999993" customHeight="1">
      <c r="A14" s="437" t="s">
        <v>24</v>
      </c>
      <c r="B14" s="451"/>
      <c r="C14" s="439"/>
      <c r="D14" s="439"/>
      <c r="E14" s="439"/>
      <c r="F14" s="439"/>
      <c r="G14" s="438"/>
      <c r="H14" s="438"/>
      <c r="I14" s="438"/>
      <c r="J14" s="438"/>
      <c r="K14" s="438"/>
      <c r="L14" s="438"/>
      <c r="M14" s="438"/>
      <c r="N14" s="438"/>
      <c r="O14" s="455"/>
      <c r="P14" s="455"/>
      <c r="Q14" s="455"/>
      <c r="R14" s="455"/>
      <c r="S14" s="453"/>
      <c r="T14" s="453"/>
      <c r="U14" s="453"/>
      <c r="V14" s="439"/>
      <c r="W14" s="439"/>
      <c r="X14" s="439"/>
      <c r="Y14" s="439"/>
      <c r="Z14" s="456"/>
      <c r="AA14" s="456"/>
      <c r="AB14" s="456"/>
      <c r="AC14" s="456"/>
    </row>
    <row r="15" spans="1:33" ht="9.9499999999999993" customHeight="1">
      <c r="A15" s="437"/>
      <c r="B15" s="451"/>
      <c r="C15" s="439" t="s">
        <v>25</v>
      </c>
      <c r="D15" s="439"/>
      <c r="E15" s="439"/>
      <c r="F15" s="439"/>
      <c r="G15" s="438"/>
      <c r="H15" s="438"/>
      <c r="I15" s="438"/>
      <c r="J15" s="438"/>
      <c r="K15" s="438"/>
      <c r="L15" s="438"/>
      <c r="M15" s="438"/>
      <c r="N15" s="438"/>
      <c r="O15" s="455"/>
      <c r="P15" s="455"/>
      <c r="Q15" s="455"/>
      <c r="R15" s="455"/>
      <c r="S15" s="453"/>
      <c r="T15" s="453"/>
      <c r="U15" s="453"/>
      <c r="V15" s="439"/>
      <c r="W15" s="439"/>
      <c r="X15" s="439"/>
      <c r="Y15" s="439"/>
      <c r="Z15" s="456"/>
      <c r="AA15" s="456"/>
      <c r="AB15" s="456"/>
      <c r="AC15" s="456"/>
    </row>
    <row r="16" spans="1:33" ht="9.9499999999999993" customHeight="1">
      <c r="A16" s="437"/>
      <c r="B16" s="451"/>
      <c r="C16" s="439"/>
      <c r="D16" s="439"/>
      <c r="E16" s="439"/>
      <c r="F16" s="439"/>
      <c r="G16" s="438"/>
      <c r="H16" s="438"/>
      <c r="I16" s="438"/>
      <c r="J16" s="438"/>
      <c r="K16" s="438"/>
      <c r="L16" s="438"/>
      <c r="M16" s="438"/>
      <c r="N16" s="438"/>
      <c r="O16" s="455"/>
      <c r="P16" s="455"/>
      <c r="Q16" s="455"/>
      <c r="R16" s="455"/>
      <c r="S16" s="453"/>
      <c r="T16" s="453"/>
      <c r="U16" s="453"/>
      <c r="V16" s="439"/>
      <c r="W16" s="439"/>
      <c r="X16" s="439"/>
      <c r="Y16" s="439"/>
      <c r="Z16" s="456"/>
      <c r="AA16" s="456"/>
      <c r="AB16" s="456"/>
      <c r="AC16" s="456"/>
    </row>
    <row r="17" spans="1:31" ht="9.9499999999999993" customHeight="1">
      <c r="A17" s="459" t="s">
        <v>256</v>
      </c>
      <c r="B17" s="460"/>
      <c r="C17" s="459" t="s">
        <v>257</v>
      </c>
      <c r="D17" s="459"/>
      <c r="E17" s="459"/>
      <c r="F17" s="459"/>
      <c r="G17" s="461"/>
      <c r="H17" s="461"/>
      <c r="I17" s="461"/>
      <c r="J17" s="461"/>
      <c r="K17" s="461"/>
      <c r="L17" s="461"/>
      <c r="M17" s="461"/>
      <c r="N17" s="461"/>
      <c r="O17" s="437" t="s">
        <v>258</v>
      </c>
      <c r="P17" s="437"/>
      <c r="Q17" s="437"/>
      <c r="R17" s="437"/>
      <c r="S17" s="463"/>
      <c r="T17" s="463"/>
      <c r="U17" s="463"/>
      <c r="V17" s="437" t="s">
        <v>260</v>
      </c>
      <c r="W17" s="437"/>
      <c r="X17" s="437"/>
      <c r="Y17" s="437"/>
      <c r="Z17" s="464"/>
      <c r="AA17" s="464"/>
      <c r="AB17" s="464"/>
      <c r="AC17" s="464"/>
    </row>
    <row r="18" spans="1:31" ht="9.9499999999999993" customHeight="1">
      <c r="A18" s="459"/>
      <c r="B18" s="460"/>
      <c r="C18" s="459"/>
      <c r="D18" s="459"/>
      <c r="E18" s="459"/>
      <c r="F18" s="459"/>
      <c r="G18" s="461"/>
      <c r="H18" s="461"/>
      <c r="I18" s="461"/>
      <c r="J18" s="461"/>
      <c r="K18" s="461"/>
      <c r="L18" s="461"/>
      <c r="M18" s="461"/>
      <c r="N18" s="461"/>
      <c r="O18" s="437"/>
      <c r="P18" s="437"/>
      <c r="Q18" s="437"/>
      <c r="R18" s="437"/>
      <c r="S18" s="463"/>
      <c r="T18" s="463"/>
      <c r="U18" s="463"/>
      <c r="V18" s="437"/>
      <c r="W18" s="437"/>
      <c r="X18" s="437"/>
      <c r="Y18" s="437"/>
      <c r="Z18" s="464"/>
      <c r="AA18" s="464"/>
      <c r="AB18" s="464"/>
      <c r="AC18" s="464"/>
    </row>
    <row r="19" spans="1:31" ht="9.9499999999999993" customHeight="1">
      <c r="A19" s="459"/>
      <c r="B19" s="460"/>
      <c r="C19" s="459"/>
      <c r="D19" s="459"/>
      <c r="E19" s="459"/>
      <c r="F19" s="459"/>
      <c r="G19" s="461"/>
      <c r="H19" s="461"/>
      <c r="I19" s="461"/>
      <c r="J19" s="461"/>
      <c r="K19" s="461"/>
      <c r="L19" s="461"/>
      <c r="M19" s="461"/>
      <c r="N19" s="461"/>
      <c r="O19" s="437"/>
      <c r="P19" s="437"/>
      <c r="Q19" s="437"/>
      <c r="R19" s="437"/>
      <c r="S19" s="463"/>
      <c r="T19" s="463"/>
      <c r="U19" s="463"/>
      <c r="V19" s="437"/>
      <c r="W19" s="437"/>
      <c r="X19" s="437"/>
      <c r="Y19" s="437"/>
      <c r="Z19" s="464"/>
      <c r="AA19" s="464"/>
      <c r="AB19" s="464"/>
      <c r="AC19" s="464"/>
    </row>
    <row r="20" spans="1:31" ht="26.45" customHeight="1">
      <c r="A20" s="173" t="s">
        <v>26</v>
      </c>
    </row>
    <row r="21" spans="1:31" ht="24.95" customHeight="1">
      <c r="A21" s="239" t="s">
        <v>27</v>
      </c>
      <c r="B21" s="239" t="s">
        <v>28</v>
      </c>
      <c r="C21" s="465" t="s">
        <v>29</v>
      </c>
      <c r="D21" s="465"/>
      <c r="E21" s="465"/>
      <c r="F21" s="465"/>
      <c r="G21" s="465"/>
      <c r="H21" s="465"/>
      <c r="I21" s="465"/>
      <c r="J21" s="465"/>
      <c r="K21" s="465"/>
      <c r="L21" s="465"/>
      <c r="M21" s="465"/>
      <c r="N21" s="465"/>
      <c r="O21" s="465"/>
      <c r="P21" s="465"/>
      <c r="Q21" s="465"/>
      <c r="R21" s="465"/>
      <c r="S21" s="465"/>
      <c r="T21" s="465"/>
      <c r="U21" s="465"/>
      <c r="V21" s="465"/>
      <c r="W21" s="465"/>
      <c r="X21" s="465"/>
      <c r="Y21" s="465"/>
      <c r="Z21" s="465"/>
      <c r="AA21" s="465"/>
      <c r="AB21" s="465"/>
      <c r="AC21" s="465"/>
    </row>
    <row r="22" spans="1:31" ht="32.1" customHeight="1">
      <c r="A22" s="239">
        <v>1</v>
      </c>
      <c r="B22" s="174" t="str">
        <f>IF(ISBLANK(G4),"",VLOOKUP(G4,[1]環境設定!Q2:Z7,2,FALSE))</f>
        <v/>
      </c>
      <c r="C22" s="462"/>
      <c r="D22" s="462"/>
      <c r="E22" s="462"/>
      <c r="F22" s="462"/>
      <c r="G22" s="462"/>
      <c r="H22" s="462"/>
      <c r="I22" s="462"/>
      <c r="J22" s="462"/>
      <c r="K22" s="462"/>
      <c r="L22" s="462"/>
      <c r="M22" s="462"/>
      <c r="N22" s="462"/>
      <c r="O22" s="462"/>
      <c r="P22" s="462"/>
      <c r="Q22" s="462"/>
      <c r="R22" s="462"/>
      <c r="S22" s="462"/>
      <c r="T22" s="462"/>
      <c r="U22" s="462"/>
      <c r="V22" s="462"/>
      <c r="W22" s="462"/>
      <c r="X22" s="462"/>
      <c r="Y22" s="462"/>
      <c r="Z22" s="462"/>
      <c r="AA22" s="462"/>
      <c r="AB22" s="462"/>
      <c r="AC22" s="462"/>
    </row>
    <row r="23" spans="1:31" ht="32.1" customHeight="1">
      <c r="A23" s="239">
        <v>2</v>
      </c>
      <c r="B23" s="174" t="str">
        <f>IF(ISBLANK(G4),"",VLOOKUP(G4,[1]環境設定!Q2:Z7,3,FALSE))</f>
        <v/>
      </c>
      <c r="C23" s="462"/>
      <c r="D23" s="462"/>
      <c r="E23" s="462"/>
      <c r="F23" s="462"/>
      <c r="G23" s="462"/>
      <c r="H23" s="462"/>
      <c r="I23" s="462"/>
      <c r="J23" s="462"/>
      <c r="K23" s="462"/>
      <c r="L23" s="462"/>
      <c r="M23" s="462"/>
      <c r="N23" s="462"/>
      <c r="O23" s="462"/>
      <c r="P23" s="462"/>
      <c r="Q23" s="462"/>
      <c r="R23" s="462"/>
      <c r="S23" s="462"/>
      <c r="T23" s="462"/>
      <c r="U23" s="462"/>
      <c r="V23" s="462"/>
      <c r="W23" s="462"/>
      <c r="X23" s="462"/>
      <c r="Y23" s="462"/>
      <c r="Z23" s="462"/>
      <c r="AA23" s="462"/>
      <c r="AB23" s="462"/>
      <c r="AC23" s="462"/>
    </row>
    <row r="24" spans="1:31" ht="32.1" customHeight="1">
      <c r="A24" s="239">
        <v>3</v>
      </c>
      <c r="B24" s="174" t="str">
        <f>IF(ISBLANK(G4),"",VLOOKUP(G4,[1]環境設定!Q2:Z7,4,FALSE))</f>
        <v/>
      </c>
      <c r="C24" s="462"/>
      <c r="D24" s="462"/>
      <c r="E24" s="462"/>
      <c r="F24" s="462"/>
      <c r="G24" s="462"/>
      <c r="H24" s="462"/>
      <c r="I24" s="462"/>
      <c r="J24" s="462"/>
      <c r="K24" s="462"/>
      <c r="L24" s="462"/>
      <c r="M24" s="462"/>
      <c r="N24" s="462"/>
      <c r="O24" s="462"/>
      <c r="P24" s="462"/>
      <c r="Q24" s="462"/>
      <c r="R24" s="462"/>
      <c r="S24" s="462"/>
      <c r="T24" s="462"/>
      <c r="U24" s="462"/>
      <c r="V24" s="462"/>
      <c r="W24" s="462"/>
      <c r="X24" s="462"/>
      <c r="Y24" s="462"/>
      <c r="Z24" s="462"/>
      <c r="AA24" s="462"/>
      <c r="AB24" s="462"/>
      <c r="AC24" s="462"/>
    </row>
    <row r="25" spans="1:31" ht="32.1" customHeight="1">
      <c r="A25" s="239">
        <v>4</v>
      </c>
      <c r="B25" s="174" t="str">
        <f>IF(ISBLANK(G4),"",VLOOKUP(G4,[1]環境設定!Q2:Z7,5,FALSE))</f>
        <v/>
      </c>
      <c r="C25" s="462"/>
      <c r="D25" s="462"/>
      <c r="E25" s="462"/>
      <c r="F25" s="462"/>
      <c r="G25" s="462"/>
      <c r="H25" s="462"/>
      <c r="I25" s="462"/>
      <c r="J25" s="462"/>
      <c r="K25" s="462"/>
      <c r="L25" s="462"/>
      <c r="M25" s="462"/>
      <c r="N25" s="462"/>
      <c r="O25" s="462"/>
      <c r="P25" s="462"/>
      <c r="Q25" s="462"/>
      <c r="R25" s="462"/>
      <c r="S25" s="462"/>
      <c r="T25" s="462"/>
      <c r="U25" s="462"/>
      <c r="V25" s="462"/>
      <c r="W25" s="462"/>
      <c r="X25" s="462"/>
      <c r="Y25" s="462"/>
      <c r="Z25" s="462"/>
      <c r="AA25" s="462"/>
      <c r="AB25" s="462"/>
      <c r="AC25" s="462"/>
    </row>
    <row r="26" spans="1:31" ht="32.1" customHeight="1">
      <c r="A26" s="239">
        <v>5</v>
      </c>
      <c r="B26" s="174" t="str">
        <f>IF(ISBLANK(G4),"",VLOOKUP(G4,[1]環境設定!Q2:Z7,6,FALSE))</f>
        <v/>
      </c>
      <c r="C26" s="462"/>
      <c r="D26" s="462"/>
      <c r="E26" s="462"/>
      <c r="F26" s="462"/>
      <c r="G26" s="462"/>
      <c r="H26" s="462"/>
      <c r="I26" s="462"/>
      <c r="J26" s="462"/>
      <c r="K26" s="462"/>
      <c r="L26" s="462"/>
      <c r="M26" s="462"/>
      <c r="N26" s="462"/>
      <c r="O26" s="462"/>
      <c r="P26" s="462"/>
      <c r="Q26" s="462"/>
      <c r="R26" s="462"/>
      <c r="S26" s="462"/>
      <c r="T26" s="462"/>
      <c r="U26" s="462"/>
      <c r="V26" s="462"/>
      <c r="W26" s="462"/>
      <c r="X26" s="462"/>
      <c r="Y26" s="462"/>
      <c r="Z26" s="462"/>
      <c r="AA26" s="462"/>
      <c r="AB26" s="462"/>
      <c r="AC26" s="462"/>
    </row>
    <row r="27" spans="1:31" ht="32.1" customHeight="1">
      <c r="A27" s="239">
        <v>6</v>
      </c>
      <c r="B27" s="174" t="str">
        <f>IF(ISBLANK(G4),"",VLOOKUP(G4,[1]環境設定!Q2:Z7,7,FALSE))</f>
        <v/>
      </c>
      <c r="C27" s="462"/>
      <c r="D27" s="462"/>
      <c r="E27" s="462"/>
      <c r="F27" s="462"/>
      <c r="G27" s="462"/>
      <c r="H27" s="462"/>
      <c r="I27" s="462"/>
      <c r="J27" s="462"/>
      <c r="K27" s="462"/>
      <c r="L27" s="462"/>
      <c r="M27" s="462"/>
      <c r="N27" s="462"/>
      <c r="O27" s="462"/>
      <c r="P27" s="462"/>
      <c r="Q27" s="462"/>
      <c r="R27" s="462"/>
      <c r="S27" s="462"/>
      <c r="T27" s="462"/>
      <c r="U27" s="462"/>
      <c r="V27" s="462"/>
      <c r="W27" s="462"/>
      <c r="X27" s="462"/>
      <c r="Y27" s="462"/>
      <c r="Z27" s="462"/>
      <c r="AA27" s="462"/>
      <c r="AB27" s="462"/>
      <c r="AC27" s="462"/>
    </row>
    <row r="28" spans="1:31" ht="32.1" customHeight="1">
      <c r="A28" s="239">
        <v>7</v>
      </c>
      <c r="B28" s="174" t="str">
        <f>IF(ISBLANK(G4),"",VLOOKUP(G4,[1]環境設定!Q2:Z7,8,FALSE))</f>
        <v/>
      </c>
      <c r="C28" s="462"/>
      <c r="D28" s="462"/>
      <c r="E28" s="462"/>
      <c r="F28" s="462"/>
      <c r="G28" s="462"/>
      <c r="H28" s="462"/>
      <c r="I28" s="462"/>
      <c r="J28" s="462"/>
      <c r="K28" s="462"/>
      <c r="L28" s="462"/>
      <c r="M28" s="462"/>
      <c r="N28" s="462"/>
      <c r="O28" s="462"/>
      <c r="P28" s="462"/>
      <c r="Q28" s="462"/>
      <c r="R28" s="462"/>
      <c r="S28" s="462"/>
      <c r="T28" s="462"/>
      <c r="U28" s="462"/>
      <c r="V28" s="462"/>
      <c r="W28" s="462"/>
      <c r="X28" s="462"/>
      <c r="Y28" s="462"/>
      <c r="Z28" s="462"/>
      <c r="AA28" s="462"/>
      <c r="AB28" s="462"/>
      <c r="AC28" s="462"/>
    </row>
    <row r="29" spans="1:31" ht="32.1" customHeight="1">
      <c r="A29" s="239">
        <v>8</v>
      </c>
      <c r="B29" s="174" t="str">
        <f>IF(ISBLANK(G4),"",VLOOKUP(G4,[1]環境設定!Q2:Z7,9,FALSE))</f>
        <v/>
      </c>
      <c r="C29" s="466"/>
      <c r="D29" s="462"/>
      <c r="E29" s="462"/>
      <c r="F29" s="462"/>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row>
    <row r="30" spans="1:31" ht="32.1" customHeight="1">
      <c r="A30" s="239">
        <v>9</v>
      </c>
      <c r="B30" s="174" t="str">
        <f>IF(ISBLANK(G4),"",VLOOKUP(G4,[1]環境設定!Q2:Z7,10,FALSE))</f>
        <v/>
      </c>
      <c r="C30" s="462"/>
      <c r="D30" s="462"/>
      <c r="E30" s="462"/>
      <c r="F30" s="462"/>
      <c r="G30" s="462"/>
      <c r="H30" s="462"/>
      <c r="I30" s="462"/>
      <c r="J30" s="462"/>
      <c r="K30" s="462"/>
      <c r="L30" s="462"/>
      <c r="M30" s="462"/>
      <c r="N30" s="462"/>
      <c r="O30" s="462"/>
      <c r="P30" s="462"/>
      <c r="Q30" s="462"/>
      <c r="R30" s="462"/>
      <c r="S30" s="462"/>
      <c r="T30" s="462"/>
      <c r="U30" s="462"/>
      <c r="V30" s="462"/>
      <c r="W30" s="462"/>
      <c r="X30" s="462"/>
      <c r="Y30" s="462"/>
      <c r="Z30" s="462"/>
      <c r="AA30" s="462"/>
      <c r="AB30" s="462"/>
      <c r="AC30" s="462"/>
    </row>
    <row r="31" spans="1:31" ht="32.1" customHeight="1">
      <c r="A31" s="239">
        <v>10</v>
      </c>
      <c r="B31" s="245" t="s">
        <v>30</v>
      </c>
      <c r="C31" s="462"/>
      <c r="D31" s="462"/>
      <c r="E31" s="462"/>
      <c r="F31" s="462"/>
      <c r="G31" s="462"/>
      <c r="H31" s="462"/>
      <c r="I31" s="462"/>
      <c r="J31" s="462"/>
      <c r="K31" s="462"/>
      <c r="L31" s="462"/>
      <c r="M31" s="462"/>
      <c r="N31" s="462"/>
      <c r="O31" s="462"/>
      <c r="P31" s="462"/>
      <c r="Q31" s="462"/>
      <c r="R31" s="462"/>
      <c r="S31" s="462"/>
      <c r="T31" s="462"/>
      <c r="U31" s="462"/>
      <c r="V31" s="462"/>
      <c r="W31" s="462"/>
      <c r="X31" s="462"/>
      <c r="Y31" s="462"/>
      <c r="Z31" s="462"/>
      <c r="AA31" s="462"/>
      <c r="AB31" s="462"/>
      <c r="AC31" s="462"/>
    </row>
    <row r="32" spans="1:31" s="176" customFormat="1" ht="26.45" customHeight="1">
      <c r="A32" s="175" t="s">
        <v>261</v>
      </c>
      <c r="AE32" s="246"/>
    </row>
    <row r="33" spans="1:31" s="176" customFormat="1" ht="24.95" customHeight="1">
      <c r="A33" s="240" t="s">
        <v>27</v>
      </c>
      <c r="B33" s="240" t="s">
        <v>262</v>
      </c>
      <c r="C33" s="467" t="s">
        <v>31</v>
      </c>
      <c r="D33" s="467"/>
      <c r="E33" s="467"/>
      <c r="F33" s="467"/>
      <c r="G33" s="467"/>
      <c r="H33" s="468" t="s">
        <v>32</v>
      </c>
      <c r="I33" s="468"/>
      <c r="J33" s="469" t="s">
        <v>33</v>
      </c>
      <c r="K33" s="470"/>
      <c r="L33" s="470"/>
      <c r="M33" s="470"/>
      <c r="N33" s="470"/>
      <c r="O33" s="470"/>
      <c r="P33" s="470"/>
      <c r="Q33" s="471"/>
      <c r="R33" s="467" t="s">
        <v>34</v>
      </c>
      <c r="S33" s="467"/>
      <c r="T33" s="467"/>
      <c r="U33" s="467" t="s">
        <v>35</v>
      </c>
      <c r="V33" s="467"/>
      <c r="W33" s="467"/>
      <c r="X33" s="467"/>
      <c r="Y33" s="467"/>
      <c r="Z33" s="467" t="s">
        <v>36</v>
      </c>
      <c r="AA33" s="467"/>
      <c r="AB33" s="467"/>
      <c r="AC33" s="467"/>
      <c r="AE33" s="246"/>
    </row>
    <row r="34" spans="1:31" s="176" customFormat="1" ht="36.950000000000003" customHeight="1">
      <c r="A34" s="240">
        <v>1</v>
      </c>
      <c r="B34" s="241"/>
      <c r="C34" s="472"/>
      <c r="D34" s="472"/>
      <c r="E34" s="472"/>
      <c r="F34" s="472"/>
      <c r="G34" s="472"/>
      <c r="H34" s="473"/>
      <c r="I34" s="473"/>
      <c r="J34" s="474"/>
      <c r="K34" s="475"/>
      <c r="L34" s="475"/>
      <c r="M34" s="475"/>
      <c r="N34" s="475"/>
      <c r="O34" s="475"/>
      <c r="P34" s="475"/>
      <c r="Q34" s="476"/>
      <c r="R34" s="477"/>
      <c r="S34" s="477"/>
      <c r="T34" s="477"/>
      <c r="U34" s="478"/>
      <c r="V34" s="478"/>
      <c r="W34" s="478"/>
      <c r="X34" s="478"/>
      <c r="Y34" s="478"/>
      <c r="Z34" s="477"/>
      <c r="AA34" s="477"/>
      <c r="AB34" s="477"/>
      <c r="AC34" s="477"/>
      <c r="AE34" s="246"/>
    </row>
    <row r="35" spans="1:31" s="176" customFormat="1" ht="36.950000000000003" customHeight="1">
      <c r="A35" s="240">
        <v>2</v>
      </c>
      <c r="B35" s="241"/>
      <c r="C35" s="472"/>
      <c r="D35" s="472"/>
      <c r="E35" s="472"/>
      <c r="F35" s="472"/>
      <c r="G35" s="472"/>
      <c r="H35" s="473"/>
      <c r="I35" s="473"/>
      <c r="J35" s="474"/>
      <c r="K35" s="475"/>
      <c r="L35" s="475"/>
      <c r="M35" s="475"/>
      <c r="N35" s="475"/>
      <c r="O35" s="475"/>
      <c r="P35" s="475"/>
      <c r="Q35" s="476"/>
      <c r="R35" s="477"/>
      <c r="S35" s="477"/>
      <c r="T35" s="477"/>
      <c r="U35" s="478"/>
      <c r="V35" s="478"/>
      <c r="W35" s="478"/>
      <c r="X35" s="478"/>
      <c r="Y35" s="478"/>
      <c r="Z35" s="477"/>
      <c r="AA35" s="477"/>
      <c r="AB35" s="477"/>
      <c r="AC35" s="477"/>
      <c r="AE35" s="246"/>
    </row>
    <row r="36" spans="1:31" s="176" customFormat="1" ht="36.950000000000003" customHeight="1">
      <c r="A36" s="240">
        <v>3</v>
      </c>
      <c r="B36" s="241"/>
      <c r="C36" s="472"/>
      <c r="D36" s="472"/>
      <c r="E36" s="472"/>
      <c r="F36" s="472"/>
      <c r="G36" s="472"/>
      <c r="H36" s="473"/>
      <c r="I36" s="473"/>
      <c r="J36" s="474"/>
      <c r="K36" s="475"/>
      <c r="L36" s="475"/>
      <c r="M36" s="475"/>
      <c r="N36" s="475"/>
      <c r="O36" s="475"/>
      <c r="P36" s="475"/>
      <c r="Q36" s="476"/>
      <c r="R36" s="477"/>
      <c r="S36" s="477"/>
      <c r="T36" s="477"/>
      <c r="U36" s="478"/>
      <c r="V36" s="478"/>
      <c r="W36" s="478"/>
      <c r="X36" s="478"/>
      <c r="Y36" s="478"/>
      <c r="Z36" s="477"/>
      <c r="AA36" s="477"/>
      <c r="AB36" s="477"/>
      <c r="AC36" s="477"/>
      <c r="AE36" s="246"/>
    </row>
    <row r="37" spans="1:31" s="176" customFormat="1" ht="36.950000000000003" customHeight="1">
      <c r="A37" s="240">
        <v>4</v>
      </c>
      <c r="B37" s="241"/>
      <c r="C37" s="472"/>
      <c r="D37" s="472"/>
      <c r="E37" s="472"/>
      <c r="F37" s="472"/>
      <c r="G37" s="472"/>
      <c r="H37" s="473"/>
      <c r="I37" s="473"/>
      <c r="J37" s="474"/>
      <c r="K37" s="475"/>
      <c r="L37" s="475"/>
      <c r="M37" s="475"/>
      <c r="N37" s="475"/>
      <c r="O37" s="475"/>
      <c r="P37" s="475"/>
      <c r="Q37" s="476"/>
      <c r="R37" s="477"/>
      <c r="S37" s="477"/>
      <c r="T37" s="477"/>
      <c r="U37" s="478"/>
      <c r="V37" s="478"/>
      <c r="W37" s="478"/>
      <c r="X37" s="478"/>
      <c r="Y37" s="478"/>
      <c r="Z37" s="477"/>
      <c r="AA37" s="477"/>
      <c r="AB37" s="477"/>
      <c r="AC37" s="477"/>
      <c r="AE37" s="246"/>
    </row>
    <row r="38" spans="1:31" s="176" customFormat="1" ht="36.950000000000003" customHeight="1">
      <c r="A38" s="240">
        <v>5</v>
      </c>
      <c r="B38" s="241"/>
      <c r="C38" s="472"/>
      <c r="D38" s="472"/>
      <c r="E38" s="472"/>
      <c r="F38" s="472"/>
      <c r="G38" s="472"/>
      <c r="H38" s="473"/>
      <c r="I38" s="473"/>
      <c r="J38" s="474"/>
      <c r="K38" s="475"/>
      <c r="L38" s="475"/>
      <c r="M38" s="475"/>
      <c r="N38" s="475"/>
      <c r="O38" s="475"/>
      <c r="P38" s="475"/>
      <c r="Q38" s="476"/>
      <c r="R38" s="477"/>
      <c r="S38" s="477"/>
      <c r="T38" s="477"/>
      <c r="U38" s="478"/>
      <c r="V38" s="478"/>
      <c r="W38" s="478"/>
      <c r="X38" s="478"/>
      <c r="Y38" s="478"/>
      <c r="Z38" s="477"/>
      <c r="AA38" s="477"/>
      <c r="AB38" s="477"/>
      <c r="AC38" s="477"/>
      <c r="AE38" s="246"/>
    </row>
    <row r="39" spans="1:31" s="176" customFormat="1" ht="36.950000000000003" customHeight="1">
      <c r="A39" s="240">
        <v>6</v>
      </c>
      <c r="B39" s="241"/>
      <c r="C39" s="472"/>
      <c r="D39" s="472"/>
      <c r="E39" s="472"/>
      <c r="F39" s="472"/>
      <c r="G39" s="472"/>
      <c r="H39" s="473"/>
      <c r="I39" s="473"/>
      <c r="J39" s="474"/>
      <c r="K39" s="475"/>
      <c r="L39" s="475"/>
      <c r="M39" s="475"/>
      <c r="N39" s="475"/>
      <c r="O39" s="475"/>
      <c r="P39" s="475"/>
      <c r="Q39" s="476"/>
      <c r="R39" s="477"/>
      <c r="S39" s="477"/>
      <c r="T39" s="477"/>
      <c r="U39" s="478"/>
      <c r="V39" s="478"/>
      <c r="W39" s="478"/>
      <c r="X39" s="478"/>
      <c r="Y39" s="478"/>
      <c r="Z39" s="477"/>
      <c r="AA39" s="477"/>
      <c r="AB39" s="477"/>
      <c r="AC39" s="477"/>
      <c r="AE39" s="246"/>
    </row>
    <row r="40" spans="1:31" s="176" customFormat="1" ht="36.950000000000003" customHeight="1">
      <c r="A40" s="240">
        <v>7</v>
      </c>
      <c r="B40" s="241"/>
      <c r="C40" s="472"/>
      <c r="D40" s="472"/>
      <c r="E40" s="472"/>
      <c r="F40" s="472"/>
      <c r="G40" s="472"/>
      <c r="H40" s="473"/>
      <c r="I40" s="473"/>
      <c r="J40" s="474"/>
      <c r="K40" s="475"/>
      <c r="L40" s="475"/>
      <c r="M40" s="475"/>
      <c r="N40" s="475"/>
      <c r="O40" s="475"/>
      <c r="P40" s="475"/>
      <c r="Q40" s="476"/>
      <c r="R40" s="477"/>
      <c r="S40" s="477"/>
      <c r="T40" s="477"/>
      <c r="U40" s="478"/>
      <c r="V40" s="478"/>
      <c r="W40" s="478"/>
      <c r="X40" s="478"/>
      <c r="Y40" s="478"/>
      <c r="Z40" s="477"/>
      <c r="AA40" s="477"/>
      <c r="AB40" s="477"/>
      <c r="AC40" s="477"/>
      <c r="AE40" s="246"/>
    </row>
    <row r="41" spans="1:31" s="176" customFormat="1" ht="36.950000000000003" customHeight="1">
      <c r="A41" s="240">
        <v>8</v>
      </c>
      <c r="B41" s="241"/>
      <c r="C41" s="472"/>
      <c r="D41" s="472"/>
      <c r="E41" s="472"/>
      <c r="F41" s="472"/>
      <c r="G41" s="472"/>
      <c r="H41" s="473"/>
      <c r="I41" s="473"/>
      <c r="J41" s="474"/>
      <c r="K41" s="475"/>
      <c r="L41" s="475"/>
      <c r="M41" s="475"/>
      <c r="N41" s="475"/>
      <c r="O41" s="475"/>
      <c r="P41" s="475"/>
      <c r="Q41" s="476"/>
      <c r="R41" s="477"/>
      <c r="S41" s="477"/>
      <c r="T41" s="477"/>
      <c r="U41" s="478"/>
      <c r="V41" s="478"/>
      <c r="W41" s="478"/>
      <c r="X41" s="478"/>
      <c r="Y41" s="478"/>
      <c r="Z41" s="477"/>
      <c r="AA41" s="477"/>
      <c r="AB41" s="477"/>
      <c r="AC41" s="477"/>
      <c r="AE41" s="246"/>
    </row>
    <row r="42" spans="1:31" s="176" customFormat="1" ht="36.950000000000003" customHeight="1">
      <c r="A42" s="240">
        <v>9</v>
      </c>
      <c r="B42" s="241"/>
      <c r="C42" s="472"/>
      <c r="D42" s="472"/>
      <c r="E42" s="472"/>
      <c r="F42" s="472"/>
      <c r="G42" s="472"/>
      <c r="H42" s="473"/>
      <c r="I42" s="473"/>
      <c r="J42" s="474"/>
      <c r="K42" s="475"/>
      <c r="L42" s="475"/>
      <c r="M42" s="475"/>
      <c r="N42" s="475"/>
      <c r="O42" s="475"/>
      <c r="P42" s="475"/>
      <c r="Q42" s="476"/>
      <c r="R42" s="477"/>
      <c r="S42" s="477"/>
      <c r="T42" s="477"/>
      <c r="U42" s="478"/>
      <c r="V42" s="478"/>
      <c r="W42" s="478"/>
      <c r="X42" s="478"/>
      <c r="Y42" s="478"/>
      <c r="Z42" s="477"/>
      <c r="AA42" s="477"/>
      <c r="AB42" s="477"/>
      <c r="AC42" s="477"/>
      <c r="AE42" s="246"/>
    </row>
    <row r="43" spans="1:31" s="176" customFormat="1" ht="36.950000000000003" customHeight="1">
      <c r="A43" s="240">
        <v>10</v>
      </c>
      <c r="B43" s="241"/>
      <c r="C43" s="472"/>
      <c r="D43" s="472"/>
      <c r="E43" s="472"/>
      <c r="F43" s="472"/>
      <c r="G43" s="472"/>
      <c r="H43" s="473"/>
      <c r="I43" s="473"/>
      <c r="J43" s="474"/>
      <c r="K43" s="475"/>
      <c r="L43" s="475"/>
      <c r="M43" s="475"/>
      <c r="N43" s="475"/>
      <c r="O43" s="475"/>
      <c r="P43" s="475"/>
      <c r="Q43" s="476"/>
      <c r="R43" s="477"/>
      <c r="S43" s="477"/>
      <c r="T43" s="477"/>
      <c r="U43" s="478"/>
      <c r="V43" s="478"/>
      <c r="W43" s="478"/>
      <c r="X43" s="478"/>
      <c r="Y43" s="478"/>
      <c r="Z43" s="477"/>
      <c r="AA43" s="477"/>
      <c r="AB43" s="477"/>
      <c r="AC43" s="477"/>
      <c r="AE43" s="246"/>
    </row>
    <row r="44" spans="1:31" s="176" customFormat="1" ht="36.950000000000003" customHeight="1">
      <c r="A44" s="240">
        <v>11</v>
      </c>
      <c r="B44" s="241"/>
      <c r="C44" s="472"/>
      <c r="D44" s="472"/>
      <c r="E44" s="472"/>
      <c r="F44" s="472"/>
      <c r="G44" s="472"/>
      <c r="H44" s="473"/>
      <c r="I44" s="473"/>
      <c r="J44" s="474"/>
      <c r="K44" s="475"/>
      <c r="L44" s="475"/>
      <c r="M44" s="475"/>
      <c r="N44" s="475"/>
      <c r="O44" s="475"/>
      <c r="P44" s="475"/>
      <c r="Q44" s="476"/>
      <c r="R44" s="477"/>
      <c r="S44" s="477"/>
      <c r="T44" s="477"/>
      <c r="U44" s="478"/>
      <c r="V44" s="478"/>
      <c r="W44" s="478"/>
      <c r="X44" s="478"/>
      <c r="Y44" s="478"/>
      <c r="Z44" s="477"/>
      <c r="AA44" s="477"/>
      <c r="AB44" s="477"/>
      <c r="AC44" s="477"/>
      <c r="AE44" s="246"/>
    </row>
    <row r="45" spans="1:31" s="176" customFormat="1" ht="36.950000000000003" customHeight="1">
      <c r="A45" s="240">
        <v>12</v>
      </c>
      <c r="B45" s="241"/>
      <c r="C45" s="472"/>
      <c r="D45" s="472"/>
      <c r="E45" s="472"/>
      <c r="F45" s="472"/>
      <c r="G45" s="472"/>
      <c r="H45" s="473"/>
      <c r="I45" s="473"/>
      <c r="J45" s="474"/>
      <c r="K45" s="475"/>
      <c r="L45" s="475"/>
      <c r="M45" s="475"/>
      <c r="N45" s="475"/>
      <c r="O45" s="475"/>
      <c r="P45" s="475"/>
      <c r="Q45" s="476"/>
      <c r="R45" s="477"/>
      <c r="S45" s="477"/>
      <c r="T45" s="477"/>
      <c r="U45" s="478"/>
      <c r="V45" s="478"/>
      <c r="W45" s="478"/>
      <c r="X45" s="478"/>
      <c r="Y45" s="478"/>
      <c r="Z45" s="477"/>
      <c r="AA45" s="477"/>
      <c r="AB45" s="477"/>
      <c r="AC45" s="477"/>
      <c r="AE45" s="246"/>
    </row>
    <row r="46" spans="1:31" s="176" customFormat="1" ht="36.950000000000003" customHeight="1">
      <c r="A46" s="240">
        <v>13</v>
      </c>
      <c r="B46" s="241"/>
      <c r="C46" s="472"/>
      <c r="D46" s="472"/>
      <c r="E46" s="472"/>
      <c r="F46" s="472"/>
      <c r="G46" s="472"/>
      <c r="H46" s="473"/>
      <c r="I46" s="473"/>
      <c r="J46" s="474"/>
      <c r="K46" s="475"/>
      <c r="L46" s="475"/>
      <c r="M46" s="475"/>
      <c r="N46" s="475"/>
      <c r="O46" s="475"/>
      <c r="P46" s="475"/>
      <c r="Q46" s="476"/>
      <c r="R46" s="477"/>
      <c r="S46" s="477"/>
      <c r="T46" s="477"/>
      <c r="U46" s="478"/>
      <c r="V46" s="478"/>
      <c r="W46" s="478"/>
      <c r="X46" s="478"/>
      <c r="Y46" s="478"/>
      <c r="Z46" s="477"/>
      <c r="AA46" s="477"/>
      <c r="AB46" s="477"/>
      <c r="AC46" s="477"/>
      <c r="AE46" s="246"/>
    </row>
    <row r="47" spans="1:31" s="176" customFormat="1" ht="36.950000000000003" customHeight="1">
      <c r="A47" s="240">
        <v>14</v>
      </c>
      <c r="B47" s="241"/>
      <c r="C47" s="472"/>
      <c r="D47" s="472"/>
      <c r="E47" s="472"/>
      <c r="F47" s="472"/>
      <c r="G47" s="472"/>
      <c r="H47" s="473"/>
      <c r="I47" s="473"/>
      <c r="J47" s="474"/>
      <c r="K47" s="475"/>
      <c r="L47" s="475"/>
      <c r="M47" s="475"/>
      <c r="N47" s="475"/>
      <c r="O47" s="475"/>
      <c r="P47" s="475"/>
      <c r="Q47" s="476"/>
      <c r="R47" s="477"/>
      <c r="S47" s="477"/>
      <c r="T47" s="477"/>
      <c r="U47" s="478"/>
      <c r="V47" s="478"/>
      <c r="W47" s="478"/>
      <c r="X47" s="478"/>
      <c r="Y47" s="478"/>
      <c r="Z47" s="477"/>
      <c r="AA47" s="477"/>
      <c r="AB47" s="477"/>
      <c r="AC47" s="477"/>
      <c r="AE47" s="246"/>
    </row>
    <row r="48" spans="1:31" ht="26.45" customHeight="1">
      <c r="A48" s="173" t="s">
        <v>37</v>
      </c>
    </row>
    <row r="49" spans="1:38" ht="37.5" customHeight="1">
      <c r="A49" s="239" t="s">
        <v>27</v>
      </c>
      <c r="B49" s="239" t="s">
        <v>28</v>
      </c>
      <c r="C49" s="465" t="s">
        <v>29</v>
      </c>
      <c r="D49" s="465"/>
      <c r="E49" s="465"/>
      <c r="F49" s="465"/>
      <c r="G49" s="465"/>
      <c r="H49" s="465"/>
      <c r="I49" s="465"/>
      <c r="J49" s="465"/>
      <c r="K49" s="465"/>
      <c r="L49" s="465"/>
      <c r="M49" s="465"/>
      <c r="N49" s="465"/>
      <c r="O49" s="465"/>
      <c r="P49" s="465"/>
      <c r="Q49" s="465"/>
      <c r="R49" s="465"/>
      <c r="S49" s="465"/>
      <c r="T49" s="465"/>
      <c r="U49" s="465"/>
      <c r="V49" s="465"/>
      <c r="W49" s="465"/>
      <c r="X49" s="465"/>
      <c r="Y49" s="465"/>
      <c r="Z49" s="465"/>
      <c r="AA49" s="465"/>
      <c r="AB49" s="465"/>
      <c r="AC49" s="465"/>
    </row>
    <row r="50" spans="1:38" ht="37.5" customHeight="1">
      <c r="A50" s="239">
        <v>1</v>
      </c>
      <c r="B50" s="174" t="str">
        <f>IF(ISBLANK(G4),"",VLOOKUP(G4,[1]環境設定!Q10:Z15,2,FALSE))</f>
        <v/>
      </c>
      <c r="C50" s="479"/>
      <c r="D50" s="479"/>
      <c r="E50" s="479"/>
      <c r="F50" s="479"/>
      <c r="G50" s="479"/>
      <c r="H50" s="479"/>
      <c r="I50" s="479"/>
      <c r="J50" s="479"/>
      <c r="K50" s="479"/>
      <c r="L50" s="479"/>
      <c r="M50" s="479"/>
      <c r="N50" s="479"/>
      <c r="O50" s="479"/>
      <c r="P50" s="479"/>
      <c r="Q50" s="479"/>
      <c r="R50" s="479"/>
      <c r="S50" s="479"/>
      <c r="T50" s="479"/>
      <c r="U50" s="479"/>
      <c r="V50" s="479"/>
      <c r="W50" s="479"/>
      <c r="X50" s="479"/>
      <c r="Y50" s="479"/>
      <c r="Z50" s="479"/>
      <c r="AA50" s="479"/>
      <c r="AB50" s="479"/>
      <c r="AC50" s="479"/>
    </row>
    <row r="51" spans="1:38" ht="37.5" customHeight="1">
      <c r="A51" s="239">
        <v>2</v>
      </c>
      <c r="B51" s="174" t="str">
        <f>IF(ISBLANK(G4),"",VLOOKUP(G4,[1]環境設定!Q10:Z15,3,FALSE))</f>
        <v/>
      </c>
      <c r="C51" s="479"/>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row>
    <row r="52" spans="1:38" ht="37.5" customHeight="1">
      <c r="A52" s="239">
        <v>3</v>
      </c>
      <c r="B52" s="174" t="str">
        <f>IF(ISBLANK(G4),"",VLOOKUP(G4,[1]環境設定!Q10:Z15,4,FALSE))</f>
        <v/>
      </c>
      <c r="C52" s="479"/>
      <c r="D52" s="479"/>
      <c r="E52" s="479"/>
      <c r="F52" s="479"/>
      <c r="G52" s="479"/>
      <c r="H52" s="479"/>
      <c r="I52" s="479"/>
      <c r="J52" s="479"/>
      <c r="K52" s="479"/>
      <c r="L52" s="479"/>
      <c r="M52" s="479"/>
      <c r="N52" s="479"/>
      <c r="O52" s="479"/>
      <c r="P52" s="479"/>
      <c r="Q52" s="479"/>
      <c r="R52" s="479"/>
      <c r="S52" s="479"/>
      <c r="T52" s="479"/>
      <c r="U52" s="479"/>
      <c r="V52" s="479"/>
      <c r="W52" s="479"/>
      <c r="X52" s="479"/>
      <c r="Y52" s="479"/>
      <c r="Z52" s="479"/>
      <c r="AA52" s="479"/>
      <c r="AB52" s="479"/>
      <c r="AC52" s="479"/>
    </row>
    <row r="53" spans="1:38" ht="37.5" customHeight="1">
      <c r="A53" s="239">
        <v>4</v>
      </c>
      <c r="B53" s="174" t="str">
        <f>IF(ISBLANK(G4),"",VLOOKUP(G4,[1]環境設定!Q10:Z15,5,FALSE))</f>
        <v/>
      </c>
      <c r="C53" s="479"/>
      <c r="D53" s="479"/>
      <c r="E53" s="479"/>
      <c r="F53" s="479"/>
      <c r="G53" s="479"/>
      <c r="H53" s="479"/>
      <c r="I53" s="479"/>
      <c r="J53" s="479"/>
      <c r="K53" s="479"/>
      <c r="L53" s="479"/>
      <c r="M53" s="479"/>
      <c r="N53" s="479"/>
      <c r="O53" s="479"/>
      <c r="P53" s="479"/>
      <c r="Q53" s="479"/>
      <c r="R53" s="479"/>
      <c r="S53" s="479"/>
      <c r="T53" s="479"/>
      <c r="U53" s="479"/>
      <c r="V53" s="479"/>
      <c r="W53" s="479"/>
      <c r="X53" s="479"/>
      <c r="Y53" s="479"/>
      <c r="Z53" s="479"/>
      <c r="AA53" s="479"/>
      <c r="AB53" s="479"/>
      <c r="AC53" s="479"/>
    </row>
    <row r="54" spans="1:38" ht="37.5" customHeight="1">
      <c r="A54" s="239">
        <v>5</v>
      </c>
      <c r="B54" s="174" t="str">
        <f>IF(ISBLANK(G4),"",VLOOKUP(G4,[1]環境設定!Q10:Z15,6,FALSE))</f>
        <v/>
      </c>
      <c r="C54" s="479"/>
      <c r="D54" s="479"/>
      <c r="E54" s="479"/>
      <c r="F54" s="479"/>
      <c r="G54" s="479"/>
      <c r="H54" s="479"/>
      <c r="I54" s="479"/>
      <c r="J54" s="479"/>
      <c r="K54" s="479"/>
      <c r="L54" s="479"/>
      <c r="M54" s="479"/>
      <c r="N54" s="479"/>
      <c r="O54" s="479"/>
      <c r="P54" s="479"/>
      <c r="Q54" s="479"/>
      <c r="R54" s="479"/>
      <c r="S54" s="479"/>
      <c r="T54" s="479"/>
      <c r="U54" s="479"/>
      <c r="V54" s="479"/>
      <c r="W54" s="479"/>
      <c r="X54" s="479"/>
      <c r="Y54" s="479"/>
      <c r="Z54" s="479"/>
      <c r="AA54" s="479"/>
      <c r="AB54" s="479"/>
      <c r="AC54" s="479"/>
    </row>
    <row r="55" spans="1:38" ht="37.5" customHeight="1">
      <c r="A55" s="239">
        <v>6</v>
      </c>
      <c r="B55" s="174" t="str">
        <f>IF(ISBLANK(G4),"",VLOOKUP(G4,[1]環境設定!Q10:Z15,7,FALSE))</f>
        <v/>
      </c>
      <c r="C55" s="479"/>
      <c r="D55" s="479"/>
      <c r="E55" s="479"/>
      <c r="F55" s="479"/>
      <c r="G55" s="479"/>
      <c r="H55" s="479"/>
      <c r="I55" s="479"/>
      <c r="J55" s="479"/>
      <c r="K55" s="479"/>
      <c r="L55" s="479"/>
      <c r="M55" s="479"/>
      <c r="N55" s="479"/>
      <c r="O55" s="479"/>
      <c r="P55" s="479"/>
      <c r="Q55" s="479"/>
      <c r="R55" s="479"/>
      <c r="S55" s="479"/>
      <c r="T55" s="479"/>
      <c r="U55" s="479"/>
      <c r="V55" s="479"/>
      <c r="W55" s="479"/>
      <c r="X55" s="479"/>
      <c r="Y55" s="479"/>
      <c r="Z55" s="479"/>
      <c r="AA55" s="479"/>
      <c r="AB55" s="479"/>
      <c r="AC55" s="479"/>
    </row>
    <row r="56" spans="1:38" ht="37.5" customHeight="1">
      <c r="A56" s="239">
        <v>7</v>
      </c>
      <c r="B56" s="174" t="str">
        <f>IF(ISBLANK(G4),"",VLOOKUP(G4,[1]環境設定!Q10:Z15,8,FALSE))</f>
        <v/>
      </c>
      <c r="C56" s="479"/>
      <c r="D56" s="479"/>
      <c r="E56" s="479"/>
      <c r="F56" s="479"/>
      <c r="G56" s="479"/>
      <c r="H56" s="479"/>
      <c r="I56" s="479"/>
      <c r="J56" s="479"/>
      <c r="K56" s="479"/>
      <c r="L56" s="479"/>
      <c r="M56" s="479"/>
      <c r="N56" s="479"/>
      <c r="O56" s="479"/>
      <c r="P56" s="479"/>
      <c r="Q56" s="479"/>
      <c r="R56" s="479"/>
      <c r="S56" s="479"/>
      <c r="T56" s="479"/>
      <c r="U56" s="479"/>
      <c r="V56" s="479"/>
      <c r="W56" s="479"/>
      <c r="X56" s="479"/>
      <c r="Y56" s="479"/>
      <c r="Z56" s="479"/>
      <c r="AA56" s="479"/>
      <c r="AB56" s="479"/>
      <c r="AC56" s="479"/>
    </row>
    <row r="57" spans="1:38" ht="37.5" customHeight="1">
      <c r="A57" s="239">
        <v>8</v>
      </c>
      <c r="B57" s="174" t="str">
        <f>IF(ISBLANK(G4),"",VLOOKUP(G4,[1]環境設定!Q10:Z15,9,FALSE))</f>
        <v/>
      </c>
      <c r="C57" s="479"/>
      <c r="D57" s="479"/>
      <c r="E57" s="479"/>
      <c r="F57" s="479"/>
      <c r="G57" s="479"/>
      <c r="H57" s="479"/>
      <c r="I57" s="479"/>
      <c r="J57" s="479"/>
      <c r="K57" s="479"/>
      <c r="L57" s="479"/>
      <c r="M57" s="479"/>
      <c r="N57" s="479"/>
      <c r="O57" s="479"/>
      <c r="P57" s="479"/>
      <c r="Q57" s="479"/>
      <c r="R57" s="479"/>
      <c r="S57" s="479"/>
      <c r="T57" s="479"/>
      <c r="U57" s="479"/>
      <c r="V57" s="479"/>
      <c r="W57" s="479"/>
      <c r="X57" s="479"/>
      <c r="Y57" s="479"/>
      <c r="Z57" s="479"/>
      <c r="AA57" s="479"/>
      <c r="AB57" s="479"/>
      <c r="AC57" s="479"/>
    </row>
    <row r="58" spans="1:38" ht="37.5" customHeight="1">
      <c r="A58" s="239">
        <v>9</v>
      </c>
      <c r="B58" s="174" t="str">
        <f>IF(ISBLANK(G4),"",VLOOKUP(G4,[1]環境設定!Q10:Z15,10,FALSE))</f>
        <v/>
      </c>
      <c r="C58" s="479"/>
      <c r="D58" s="479"/>
      <c r="E58" s="479"/>
      <c r="F58" s="479"/>
      <c r="G58" s="479"/>
      <c r="H58" s="479"/>
      <c r="I58" s="479"/>
      <c r="J58" s="479"/>
      <c r="K58" s="479"/>
      <c r="L58" s="479"/>
      <c r="M58" s="479"/>
      <c r="N58" s="479"/>
      <c r="O58" s="479"/>
      <c r="P58" s="479"/>
      <c r="Q58" s="479"/>
      <c r="R58" s="479"/>
      <c r="S58" s="479"/>
      <c r="T58" s="479"/>
      <c r="U58" s="479"/>
      <c r="V58" s="479"/>
      <c r="W58" s="479"/>
      <c r="X58" s="479"/>
      <c r="Y58" s="479"/>
      <c r="Z58" s="479"/>
      <c r="AA58" s="479"/>
      <c r="AB58" s="479"/>
      <c r="AC58" s="479"/>
    </row>
    <row r="59" spans="1:38" ht="37.5" customHeight="1">
      <c r="A59" s="239">
        <v>10</v>
      </c>
      <c r="B59" s="245" t="s">
        <v>30</v>
      </c>
      <c r="C59" s="479"/>
      <c r="D59" s="479"/>
      <c r="E59" s="479"/>
      <c r="F59" s="479"/>
      <c r="G59" s="479"/>
      <c r="H59" s="479"/>
      <c r="I59" s="479"/>
      <c r="J59" s="479"/>
      <c r="K59" s="479"/>
      <c r="L59" s="479"/>
      <c r="M59" s="479"/>
      <c r="N59" s="479"/>
      <c r="O59" s="479"/>
      <c r="P59" s="479"/>
      <c r="Q59" s="479"/>
      <c r="R59" s="479"/>
      <c r="S59" s="479"/>
      <c r="T59" s="479"/>
      <c r="U59" s="479"/>
      <c r="V59" s="479"/>
      <c r="W59" s="479"/>
      <c r="X59" s="479"/>
      <c r="Y59" s="479"/>
      <c r="Z59" s="479"/>
      <c r="AA59" s="479"/>
      <c r="AB59" s="479"/>
      <c r="AC59" s="479"/>
    </row>
    <row r="60" spans="1:38" ht="37.5" customHeight="1">
      <c r="A60" s="239">
        <v>11</v>
      </c>
      <c r="B60" s="245" t="s">
        <v>263</v>
      </c>
      <c r="C60" s="479"/>
      <c r="D60" s="479"/>
      <c r="E60" s="479"/>
      <c r="F60" s="479"/>
      <c r="G60" s="479"/>
      <c r="H60" s="479"/>
      <c r="I60" s="479"/>
      <c r="J60" s="479"/>
      <c r="K60" s="479"/>
      <c r="L60" s="479"/>
      <c r="M60" s="479"/>
      <c r="N60" s="479"/>
      <c r="O60" s="479"/>
      <c r="P60" s="479"/>
      <c r="Q60" s="479"/>
      <c r="R60" s="479"/>
      <c r="S60" s="479"/>
      <c r="T60" s="479"/>
      <c r="U60" s="479"/>
      <c r="V60" s="479"/>
      <c r="W60" s="479"/>
      <c r="X60" s="479"/>
      <c r="Y60" s="479"/>
      <c r="Z60" s="479"/>
      <c r="AA60" s="479"/>
      <c r="AB60" s="479"/>
      <c r="AC60" s="479"/>
      <c r="AL60" s="247"/>
    </row>
    <row r="61" spans="1:38" ht="14.25" customHeight="1">
      <c r="AF61" s="177"/>
      <c r="AG61" s="177" t="s">
        <v>473</v>
      </c>
      <c r="AH61" s="177"/>
      <c r="AI61" s="177"/>
      <c r="AL61" s="247"/>
    </row>
    <row r="62" spans="1:38" ht="21">
      <c r="B62" s="173"/>
      <c r="C62" s="176"/>
      <c r="D62" s="176"/>
      <c r="E62" s="176"/>
      <c r="F62" s="176"/>
      <c r="G62" s="176"/>
      <c r="H62" s="176"/>
      <c r="I62" s="176"/>
      <c r="J62" s="176"/>
      <c r="K62" s="176"/>
      <c r="L62" s="176"/>
      <c r="M62" s="176"/>
      <c r="N62" s="176"/>
      <c r="O62" s="176"/>
      <c r="P62" s="176"/>
      <c r="Q62" s="176"/>
      <c r="R62" s="176"/>
      <c r="S62" s="176"/>
      <c r="T62" s="176"/>
      <c r="U62" s="176"/>
      <c r="V62" s="176"/>
      <c r="W62" s="176"/>
      <c r="X62" s="176"/>
      <c r="Y62" s="176"/>
      <c r="Z62" s="176"/>
      <c r="AA62" s="176"/>
      <c r="AB62" s="176"/>
      <c r="AC62" s="176"/>
      <c r="AD62" s="177" t="s">
        <v>6</v>
      </c>
      <c r="AE62" s="244" t="s">
        <v>2</v>
      </c>
      <c r="AF62" s="177" t="s">
        <v>1</v>
      </c>
      <c r="AG62" s="177" t="s">
        <v>15</v>
      </c>
      <c r="AH62" s="177" t="s">
        <v>19</v>
      </c>
      <c r="AI62" s="177" t="s">
        <v>22</v>
      </c>
      <c r="AJ62" s="177" t="s">
        <v>474</v>
      </c>
      <c r="AK62" s="177" t="s">
        <v>260</v>
      </c>
      <c r="AL62" s="177" t="s">
        <v>3</v>
      </c>
    </row>
    <row r="63" spans="1:38" ht="13.5">
      <c r="B63" s="243"/>
      <c r="C63" s="480"/>
      <c r="D63" s="480"/>
      <c r="E63" s="480"/>
      <c r="F63" s="480"/>
      <c r="G63" s="480"/>
      <c r="H63" s="480"/>
      <c r="I63" s="480"/>
      <c r="J63" s="480"/>
      <c r="K63" s="480"/>
      <c r="L63" s="480"/>
      <c r="M63" s="480"/>
      <c r="N63" s="480"/>
      <c r="O63" s="480"/>
      <c r="P63" s="480"/>
      <c r="Q63" s="480"/>
      <c r="R63" s="480"/>
      <c r="S63" s="480"/>
      <c r="T63" s="480"/>
      <c r="U63" s="480"/>
      <c r="V63" s="480"/>
      <c r="W63" s="480"/>
      <c r="X63" s="480"/>
      <c r="Y63" s="480"/>
      <c r="Z63" s="480"/>
      <c r="AA63" s="480"/>
      <c r="AB63" s="480"/>
      <c r="AC63" s="480"/>
      <c r="AD63" s="178" t="s">
        <v>38</v>
      </c>
      <c r="AE63" s="248" t="s">
        <v>43</v>
      </c>
      <c r="AF63" s="178" t="s">
        <v>46</v>
      </c>
      <c r="AG63" s="178" t="s">
        <v>475</v>
      </c>
      <c r="AH63" s="249" t="s">
        <v>476</v>
      </c>
      <c r="AI63" s="249" t="s">
        <v>477</v>
      </c>
      <c r="AJ63" s="178" t="s">
        <v>259</v>
      </c>
      <c r="AK63" s="178" t="s">
        <v>345</v>
      </c>
      <c r="AL63" s="178" t="s">
        <v>471</v>
      </c>
    </row>
    <row r="64" spans="1:38" ht="13.5">
      <c r="B64" s="243"/>
      <c r="C64" s="481"/>
      <c r="D64" s="481"/>
      <c r="E64" s="481"/>
      <c r="F64" s="481"/>
      <c r="G64" s="481"/>
      <c r="H64" s="481"/>
      <c r="I64" s="481"/>
      <c r="J64" s="481"/>
      <c r="K64" s="481"/>
      <c r="L64" s="481"/>
      <c r="M64" s="481"/>
      <c r="N64" s="481"/>
      <c r="O64" s="481"/>
      <c r="P64" s="481"/>
      <c r="Q64" s="481"/>
      <c r="R64" s="481"/>
      <c r="S64" s="481"/>
      <c r="T64" s="481"/>
      <c r="U64" s="481"/>
      <c r="V64" s="481"/>
      <c r="W64" s="481"/>
      <c r="X64" s="481"/>
      <c r="Y64" s="481"/>
      <c r="Z64" s="481"/>
      <c r="AA64" s="481"/>
      <c r="AB64" s="481"/>
      <c r="AC64" s="481"/>
      <c r="AD64" s="178" t="s">
        <v>39</v>
      </c>
      <c r="AE64" s="248" t="s">
        <v>44</v>
      </c>
      <c r="AF64" s="178" t="s">
        <v>47</v>
      </c>
      <c r="AG64" s="178" t="s">
        <v>478</v>
      </c>
      <c r="AH64" s="249" t="s">
        <v>479</v>
      </c>
      <c r="AI64" s="249" t="s">
        <v>480</v>
      </c>
      <c r="AJ64" s="178" t="s">
        <v>264</v>
      </c>
      <c r="AK64" s="178" t="s">
        <v>472</v>
      </c>
      <c r="AL64" s="178" t="s">
        <v>481</v>
      </c>
    </row>
    <row r="65" spans="2:38" ht="13.5">
      <c r="B65" s="243"/>
      <c r="C65" s="481"/>
      <c r="D65" s="481"/>
      <c r="E65" s="481"/>
      <c r="F65" s="481"/>
      <c r="G65" s="481"/>
      <c r="H65" s="481"/>
      <c r="I65" s="481"/>
      <c r="J65" s="481"/>
      <c r="K65" s="481"/>
      <c r="L65" s="481"/>
      <c r="M65" s="481"/>
      <c r="N65" s="481"/>
      <c r="O65" s="481"/>
      <c r="P65" s="481"/>
      <c r="Q65" s="481"/>
      <c r="R65" s="481"/>
      <c r="S65" s="481"/>
      <c r="T65" s="481"/>
      <c r="U65" s="481"/>
      <c r="V65" s="481"/>
      <c r="W65" s="481"/>
      <c r="X65" s="481"/>
      <c r="Y65" s="481"/>
      <c r="Z65" s="481"/>
      <c r="AA65" s="481"/>
      <c r="AB65" s="481"/>
      <c r="AC65" s="481"/>
      <c r="AD65" s="178" t="s">
        <v>7</v>
      </c>
      <c r="AE65" s="248" t="s">
        <v>45</v>
      </c>
      <c r="AF65" s="178" t="s">
        <v>48</v>
      </c>
      <c r="AG65" s="178" t="s">
        <v>482</v>
      </c>
      <c r="AH65" s="249" t="s">
        <v>483</v>
      </c>
      <c r="AI65" s="249" t="s">
        <v>484</v>
      </c>
      <c r="AJ65" s="178" t="s">
        <v>265</v>
      </c>
      <c r="AK65" s="178" t="s">
        <v>485</v>
      </c>
      <c r="AL65" s="178" t="s">
        <v>486</v>
      </c>
    </row>
    <row r="66" spans="2:38" ht="13.5">
      <c r="B66" s="243"/>
      <c r="C66" s="481"/>
      <c r="D66" s="481"/>
      <c r="E66" s="481"/>
      <c r="F66" s="481"/>
      <c r="G66" s="481"/>
      <c r="H66" s="481"/>
      <c r="I66" s="481"/>
      <c r="J66" s="481"/>
      <c r="K66" s="481"/>
      <c r="L66" s="481"/>
      <c r="M66" s="481"/>
      <c r="N66" s="481"/>
      <c r="O66" s="481"/>
      <c r="P66" s="481"/>
      <c r="Q66" s="481"/>
      <c r="R66" s="481"/>
      <c r="S66" s="481"/>
      <c r="T66" s="481"/>
      <c r="U66" s="481"/>
      <c r="V66" s="481"/>
      <c r="W66" s="481"/>
      <c r="X66" s="481"/>
      <c r="Y66" s="481"/>
      <c r="Z66" s="481"/>
      <c r="AA66" s="481"/>
      <c r="AB66" s="481"/>
      <c r="AC66" s="481"/>
      <c r="AD66" s="178" t="s">
        <v>266</v>
      </c>
      <c r="AF66" s="178" t="s">
        <v>49</v>
      </c>
      <c r="AG66" s="178" t="s">
        <v>487</v>
      </c>
      <c r="AH66" s="178" t="s">
        <v>488</v>
      </c>
      <c r="AI66" s="249" t="s">
        <v>489</v>
      </c>
      <c r="AJ66" s="178" t="s">
        <v>267</v>
      </c>
      <c r="AK66" s="178" t="s">
        <v>490</v>
      </c>
      <c r="AL66" s="178" t="s">
        <v>491</v>
      </c>
    </row>
    <row r="67" spans="2:38" ht="13.5">
      <c r="B67" s="243"/>
      <c r="C67" s="481"/>
      <c r="D67" s="481"/>
      <c r="E67" s="481"/>
      <c r="F67" s="481"/>
      <c r="G67" s="481"/>
      <c r="H67" s="481"/>
      <c r="I67" s="481"/>
      <c r="J67" s="481"/>
      <c r="K67" s="481"/>
      <c r="L67" s="481"/>
      <c r="M67" s="481"/>
      <c r="N67" s="481"/>
      <c r="O67" s="481"/>
      <c r="P67" s="481"/>
      <c r="Q67" s="481"/>
      <c r="R67" s="481"/>
      <c r="S67" s="481"/>
      <c r="T67" s="481"/>
      <c r="U67" s="481"/>
      <c r="V67" s="481"/>
      <c r="W67" s="481"/>
      <c r="X67" s="481"/>
      <c r="Y67" s="481"/>
      <c r="Z67" s="481"/>
      <c r="AA67" s="481"/>
      <c r="AB67" s="481"/>
      <c r="AC67" s="481"/>
      <c r="AD67" s="178" t="s">
        <v>268</v>
      </c>
      <c r="AF67" s="178" t="s">
        <v>50</v>
      </c>
      <c r="AG67" s="178" t="s">
        <v>492</v>
      </c>
      <c r="AH67" s="178" t="s">
        <v>493</v>
      </c>
      <c r="AI67" s="249" t="s">
        <v>494</v>
      </c>
      <c r="AJ67" s="178" t="s">
        <v>269</v>
      </c>
      <c r="AK67" s="177"/>
      <c r="AL67" s="178" t="s">
        <v>495</v>
      </c>
    </row>
    <row r="68" spans="2:38" ht="13.5">
      <c r="B68" s="243"/>
      <c r="C68" s="481"/>
      <c r="D68" s="481"/>
      <c r="E68" s="481"/>
      <c r="F68" s="481"/>
      <c r="G68" s="481"/>
      <c r="H68" s="481"/>
      <c r="I68" s="481"/>
      <c r="J68" s="481"/>
      <c r="K68" s="481"/>
      <c r="L68" s="481"/>
      <c r="M68" s="481"/>
      <c r="N68" s="481"/>
      <c r="O68" s="481"/>
      <c r="P68" s="481"/>
      <c r="Q68" s="481"/>
      <c r="R68" s="481"/>
      <c r="S68" s="481"/>
      <c r="T68" s="481"/>
      <c r="U68" s="481"/>
      <c r="V68" s="481"/>
      <c r="W68" s="481"/>
      <c r="X68" s="481"/>
      <c r="Y68" s="481"/>
      <c r="Z68" s="481"/>
      <c r="AA68" s="481"/>
      <c r="AB68" s="481"/>
      <c r="AC68" s="481"/>
      <c r="AD68" s="178" t="s">
        <v>40</v>
      </c>
      <c r="AF68" s="178" t="s">
        <v>51</v>
      </c>
      <c r="AG68" s="178" t="s">
        <v>496</v>
      </c>
      <c r="AH68" s="178" t="s">
        <v>497</v>
      </c>
      <c r="AI68" s="249" t="s">
        <v>498</v>
      </c>
      <c r="AJ68" s="178" t="s">
        <v>270</v>
      </c>
      <c r="AK68" s="177"/>
      <c r="AL68" s="247"/>
    </row>
    <row r="69" spans="2:38" ht="13.5">
      <c r="B69" s="243"/>
      <c r="C69" s="481"/>
      <c r="D69" s="481"/>
      <c r="E69" s="481"/>
      <c r="F69" s="481"/>
      <c r="G69" s="481"/>
      <c r="H69" s="481"/>
      <c r="I69" s="481"/>
      <c r="J69" s="481"/>
      <c r="K69" s="481"/>
      <c r="L69" s="481"/>
      <c r="M69" s="481"/>
      <c r="N69" s="481"/>
      <c r="O69" s="481"/>
      <c r="P69" s="481"/>
      <c r="Q69" s="481"/>
      <c r="R69" s="481"/>
      <c r="S69" s="481"/>
      <c r="T69" s="481"/>
      <c r="U69" s="481"/>
      <c r="V69" s="481"/>
      <c r="W69" s="481"/>
      <c r="X69" s="481"/>
      <c r="Y69" s="481"/>
      <c r="Z69" s="481"/>
      <c r="AA69" s="481"/>
      <c r="AB69" s="481"/>
      <c r="AC69" s="481"/>
      <c r="AD69" s="178" t="s">
        <v>41</v>
      </c>
      <c r="AF69" s="178" t="s">
        <v>52</v>
      </c>
      <c r="AG69" s="178" t="s">
        <v>499</v>
      </c>
      <c r="AH69" s="178" t="s">
        <v>500</v>
      </c>
      <c r="AI69" s="249" t="s">
        <v>501</v>
      </c>
      <c r="AJ69" s="177"/>
      <c r="AK69" s="177"/>
      <c r="AL69" s="247"/>
    </row>
    <row r="70" spans="2:38" ht="13.5">
      <c r="B70" s="243"/>
      <c r="C70" s="482"/>
      <c r="D70" s="482"/>
      <c r="E70" s="482"/>
      <c r="F70" s="482"/>
      <c r="G70" s="482"/>
      <c r="H70" s="482"/>
      <c r="I70" s="482"/>
      <c r="J70" s="482"/>
      <c r="K70" s="482"/>
      <c r="L70" s="482"/>
      <c r="M70" s="482"/>
      <c r="N70" s="482"/>
      <c r="O70" s="482"/>
      <c r="P70" s="482"/>
      <c r="Q70" s="482"/>
      <c r="R70" s="482"/>
      <c r="S70" s="482"/>
      <c r="T70" s="482"/>
      <c r="U70" s="482"/>
      <c r="V70" s="482"/>
      <c r="W70" s="482"/>
      <c r="X70" s="482"/>
      <c r="Y70" s="482"/>
      <c r="Z70" s="482"/>
      <c r="AA70" s="482"/>
      <c r="AB70" s="482"/>
      <c r="AC70" s="482"/>
      <c r="AD70" s="178" t="s">
        <v>42</v>
      </c>
      <c r="AF70" s="178" t="s">
        <v>53</v>
      </c>
      <c r="AG70" s="178" t="s">
        <v>502</v>
      </c>
      <c r="AH70" s="178" t="s">
        <v>503</v>
      </c>
      <c r="AI70" s="249" t="s">
        <v>504</v>
      </c>
      <c r="AL70" s="247"/>
    </row>
    <row r="71" spans="2:38" ht="13.5">
      <c r="B71" s="243"/>
      <c r="C71" s="482"/>
      <c r="D71" s="482"/>
      <c r="E71" s="482"/>
      <c r="F71" s="482"/>
      <c r="G71" s="482"/>
      <c r="H71" s="482"/>
      <c r="I71" s="482"/>
      <c r="J71" s="482"/>
      <c r="K71" s="482"/>
      <c r="L71" s="482"/>
      <c r="M71" s="482"/>
      <c r="N71" s="482"/>
      <c r="O71" s="482"/>
      <c r="P71" s="482"/>
      <c r="Q71" s="482"/>
      <c r="R71" s="482"/>
      <c r="S71" s="482"/>
      <c r="T71" s="482"/>
      <c r="U71" s="482"/>
      <c r="V71" s="482"/>
      <c r="W71" s="482"/>
      <c r="X71" s="482"/>
      <c r="Y71" s="482"/>
      <c r="Z71" s="482"/>
      <c r="AA71" s="482"/>
      <c r="AB71" s="482"/>
      <c r="AC71" s="482"/>
      <c r="AD71" s="242"/>
      <c r="AF71" s="178" t="s">
        <v>54</v>
      </c>
      <c r="AG71" s="178" t="s">
        <v>505</v>
      </c>
      <c r="AH71" s="178" t="s">
        <v>506</v>
      </c>
      <c r="AI71" s="249" t="s">
        <v>507</v>
      </c>
      <c r="AL71" s="247"/>
    </row>
    <row r="72" spans="2:38" ht="13.5">
      <c r="B72" s="243"/>
      <c r="C72" s="481"/>
      <c r="D72" s="481"/>
      <c r="E72" s="481"/>
      <c r="F72" s="481"/>
      <c r="G72" s="481"/>
      <c r="H72" s="481"/>
      <c r="I72" s="481"/>
      <c r="J72" s="481"/>
      <c r="K72" s="481"/>
      <c r="L72" s="481"/>
      <c r="M72" s="481"/>
      <c r="N72" s="481"/>
      <c r="O72" s="481"/>
      <c r="P72" s="481"/>
      <c r="Q72" s="481"/>
      <c r="R72" s="481"/>
      <c r="S72" s="481"/>
      <c r="T72" s="481"/>
      <c r="U72" s="481"/>
      <c r="V72" s="481"/>
      <c r="W72" s="481"/>
      <c r="X72" s="481"/>
      <c r="Y72" s="481"/>
      <c r="Z72" s="481"/>
      <c r="AA72" s="481"/>
      <c r="AB72" s="481"/>
      <c r="AC72" s="481"/>
      <c r="AD72" s="242"/>
      <c r="AF72" s="178" t="s">
        <v>74</v>
      </c>
      <c r="AG72" s="178" t="s">
        <v>508</v>
      </c>
      <c r="AH72" s="178" t="s">
        <v>509</v>
      </c>
      <c r="AI72" s="249" t="s">
        <v>510</v>
      </c>
      <c r="AL72" s="247"/>
    </row>
    <row r="73" spans="2:38" ht="13.5">
      <c r="B73" s="243"/>
      <c r="C73" s="481"/>
      <c r="D73" s="481"/>
      <c r="E73" s="481"/>
      <c r="F73" s="481"/>
      <c r="G73" s="481"/>
      <c r="H73" s="481"/>
      <c r="I73" s="481"/>
      <c r="J73" s="481"/>
      <c r="K73" s="481"/>
      <c r="L73" s="481"/>
      <c r="M73" s="481"/>
      <c r="N73" s="481"/>
      <c r="O73" s="481"/>
      <c r="P73" s="481"/>
      <c r="Q73" s="481"/>
      <c r="R73" s="481"/>
      <c r="S73" s="481"/>
      <c r="T73" s="481"/>
      <c r="U73" s="481"/>
      <c r="V73" s="481"/>
      <c r="W73" s="481"/>
      <c r="X73" s="481"/>
      <c r="Y73" s="481"/>
      <c r="Z73" s="481"/>
      <c r="AA73" s="481"/>
      <c r="AB73" s="481"/>
      <c r="AC73" s="481"/>
      <c r="AD73" s="242"/>
      <c r="AF73" s="178" t="s">
        <v>55</v>
      </c>
      <c r="AG73" s="178"/>
      <c r="AH73" s="178" t="s">
        <v>511</v>
      </c>
      <c r="AI73" s="249" t="s">
        <v>512</v>
      </c>
      <c r="AL73" s="247"/>
    </row>
    <row r="74" spans="2:38" ht="13.5">
      <c r="B74" s="243"/>
      <c r="C74" s="481"/>
      <c r="D74" s="481"/>
      <c r="E74" s="481"/>
      <c r="F74" s="481"/>
      <c r="G74" s="481"/>
      <c r="H74" s="481"/>
      <c r="I74" s="481"/>
      <c r="J74" s="481"/>
      <c r="K74" s="481"/>
      <c r="L74" s="481"/>
      <c r="M74" s="481"/>
      <c r="N74" s="481"/>
      <c r="O74" s="481"/>
      <c r="P74" s="481"/>
      <c r="Q74" s="481"/>
      <c r="R74" s="481"/>
      <c r="S74" s="481"/>
      <c r="T74" s="481"/>
      <c r="U74" s="481"/>
      <c r="V74" s="481"/>
      <c r="W74" s="481"/>
      <c r="X74" s="481"/>
      <c r="Y74" s="481"/>
      <c r="Z74" s="481"/>
      <c r="AA74" s="481"/>
      <c r="AB74" s="481"/>
      <c r="AC74" s="481"/>
      <c r="AD74" s="242"/>
      <c r="AF74" s="178" t="s">
        <v>56</v>
      </c>
      <c r="AG74" s="178" t="s">
        <v>513</v>
      </c>
      <c r="AH74" s="178" t="s">
        <v>503</v>
      </c>
      <c r="AI74" s="249" t="s">
        <v>504</v>
      </c>
      <c r="AL74" s="247"/>
    </row>
    <row r="75" spans="2:38" ht="13.5">
      <c r="B75" s="243"/>
      <c r="C75" s="481"/>
      <c r="D75" s="481"/>
      <c r="E75" s="481"/>
      <c r="F75" s="481"/>
      <c r="G75" s="481"/>
      <c r="H75" s="481"/>
      <c r="I75" s="481"/>
      <c r="J75" s="481"/>
      <c r="K75" s="481"/>
      <c r="L75" s="481"/>
      <c r="M75" s="481"/>
      <c r="N75" s="481"/>
      <c r="O75" s="481"/>
      <c r="P75" s="481"/>
      <c r="Q75" s="481"/>
      <c r="R75" s="481"/>
      <c r="S75" s="481"/>
      <c r="T75" s="481"/>
      <c r="U75" s="481"/>
      <c r="V75" s="481"/>
      <c r="W75" s="481"/>
      <c r="X75" s="481"/>
      <c r="Y75" s="481"/>
      <c r="Z75" s="481"/>
      <c r="AA75" s="481"/>
      <c r="AB75" s="481"/>
      <c r="AC75" s="481"/>
      <c r="AD75" s="242"/>
      <c r="AF75" s="178" t="s">
        <v>57</v>
      </c>
      <c r="AG75" s="178" t="s">
        <v>514</v>
      </c>
      <c r="AH75" s="178" t="s">
        <v>515</v>
      </c>
      <c r="AI75" s="249" t="s">
        <v>516</v>
      </c>
      <c r="AL75" s="247"/>
    </row>
    <row r="76" spans="2:38" ht="13.5">
      <c r="B76" s="243"/>
      <c r="C76" s="482"/>
      <c r="D76" s="482"/>
      <c r="E76" s="482"/>
      <c r="F76" s="482"/>
      <c r="G76" s="482"/>
      <c r="H76" s="482"/>
      <c r="I76" s="482"/>
      <c r="J76" s="482"/>
      <c r="K76" s="482"/>
      <c r="L76" s="482"/>
      <c r="M76" s="482"/>
      <c r="N76" s="482"/>
      <c r="O76" s="482"/>
      <c r="P76" s="482"/>
      <c r="Q76" s="482"/>
      <c r="R76" s="482"/>
      <c r="S76" s="482"/>
      <c r="T76" s="482"/>
      <c r="U76" s="482"/>
      <c r="V76" s="482"/>
      <c r="W76" s="482"/>
      <c r="X76" s="482"/>
      <c r="Y76" s="482"/>
      <c r="Z76" s="482"/>
      <c r="AA76" s="482"/>
      <c r="AB76" s="482"/>
      <c r="AC76" s="482"/>
      <c r="AD76" s="242"/>
      <c r="AF76" s="178" t="s">
        <v>58</v>
      </c>
      <c r="AG76" s="177"/>
      <c r="AH76" s="178" t="s">
        <v>517</v>
      </c>
      <c r="AI76" s="249" t="s">
        <v>518</v>
      </c>
    </row>
    <row r="77" spans="2:38" ht="13.5">
      <c r="B77" s="243"/>
      <c r="C77" s="482"/>
      <c r="D77" s="482"/>
      <c r="E77" s="482"/>
      <c r="F77" s="482"/>
      <c r="G77" s="482"/>
      <c r="H77" s="482"/>
      <c r="I77" s="482"/>
      <c r="J77" s="482"/>
      <c r="K77" s="482"/>
      <c r="L77" s="482"/>
      <c r="M77" s="482"/>
      <c r="N77" s="482"/>
      <c r="O77" s="482"/>
      <c r="P77" s="482"/>
      <c r="Q77" s="482"/>
      <c r="R77" s="482"/>
      <c r="S77" s="482"/>
      <c r="T77" s="482"/>
      <c r="U77" s="482"/>
      <c r="V77" s="482"/>
      <c r="W77" s="482"/>
      <c r="X77" s="482"/>
      <c r="Y77" s="482"/>
      <c r="Z77" s="482"/>
      <c r="AA77" s="482"/>
      <c r="AB77" s="482"/>
      <c r="AC77" s="482"/>
      <c r="AD77" s="242"/>
      <c r="AF77" s="178" t="s">
        <v>59</v>
      </c>
      <c r="AG77" s="177"/>
      <c r="AH77" s="178" t="s">
        <v>519</v>
      </c>
      <c r="AI77" s="249" t="s">
        <v>520</v>
      </c>
    </row>
    <row r="78" spans="2:38" ht="14.25" customHeight="1">
      <c r="AF78" s="178" t="s">
        <v>75</v>
      </c>
      <c r="AG78" s="178"/>
      <c r="AH78" s="178" t="s">
        <v>521</v>
      </c>
      <c r="AI78" s="249" t="s">
        <v>501</v>
      </c>
    </row>
    <row r="79" spans="2:38" ht="14.25" customHeight="1">
      <c r="AF79" s="178" t="s">
        <v>60</v>
      </c>
      <c r="AG79" s="178"/>
      <c r="AH79" s="178" t="s">
        <v>522</v>
      </c>
      <c r="AI79" s="249" t="s">
        <v>523</v>
      </c>
    </row>
    <row r="80" spans="2:38" ht="14.25" customHeight="1">
      <c r="AF80" s="178" t="s">
        <v>61</v>
      </c>
      <c r="AG80" s="178"/>
      <c r="AH80" s="178" t="s">
        <v>524</v>
      </c>
      <c r="AI80" s="249" t="s">
        <v>525</v>
      </c>
    </row>
    <row r="81" spans="32:35" ht="14.25" customHeight="1">
      <c r="AF81" s="178" t="s">
        <v>62</v>
      </c>
      <c r="AG81" s="178"/>
      <c r="AH81" s="178" t="s">
        <v>526</v>
      </c>
      <c r="AI81" s="249" t="s">
        <v>527</v>
      </c>
    </row>
    <row r="82" spans="32:35" ht="14.25" customHeight="1">
      <c r="AF82" s="178" t="s">
        <v>63</v>
      </c>
      <c r="AG82" s="178"/>
      <c r="AH82" s="178" t="s">
        <v>528</v>
      </c>
      <c r="AI82" s="249" t="s">
        <v>529</v>
      </c>
    </row>
    <row r="83" spans="32:35" ht="14.25" customHeight="1">
      <c r="AF83" s="178" t="s">
        <v>64</v>
      </c>
      <c r="AG83" s="178"/>
      <c r="AH83" s="178" t="s">
        <v>530</v>
      </c>
      <c r="AI83" s="249" t="s">
        <v>531</v>
      </c>
    </row>
    <row r="84" spans="32:35" ht="14.25" customHeight="1">
      <c r="AF84" s="178" t="s">
        <v>76</v>
      </c>
      <c r="AG84" s="178"/>
      <c r="AH84" s="178" t="s">
        <v>532</v>
      </c>
      <c r="AI84" s="249" t="s">
        <v>533</v>
      </c>
    </row>
    <row r="85" spans="32:35" ht="14.25" customHeight="1">
      <c r="AF85" s="178" t="s">
        <v>65</v>
      </c>
      <c r="AG85" s="178"/>
      <c r="AH85" s="178" t="s">
        <v>534</v>
      </c>
      <c r="AI85" s="249" t="s">
        <v>535</v>
      </c>
    </row>
    <row r="86" spans="32:35" ht="14.25" customHeight="1">
      <c r="AF86" s="178" t="s">
        <v>66</v>
      </c>
      <c r="AG86" s="178"/>
      <c r="AH86" s="178" t="s">
        <v>536</v>
      </c>
      <c r="AI86" s="249" t="s">
        <v>518</v>
      </c>
    </row>
    <row r="87" spans="32:35" ht="14.25" customHeight="1">
      <c r="AF87" s="178" t="s">
        <v>77</v>
      </c>
      <c r="AG87" s="178"/>
      <c r="AH87" s="178" t="s">
        <v>537</v>
      </c>
      <c r="AI87" s="249" t="s">
        <v>535</v>
      </c>
    </row>
    <row r="88" spans="32:35" ht="14.25" customHeight="1">
      <c r="AF88" s="178" t="s">
        <v>67</v>
      </c>
      <c r="AG88" s="178"/>
      <c r="AH88" s="178" t="s">
        <v>538</v>
      </c>
      <c r="AI88" s="249" t="s">
        <v>527</v>
      </c>
    </row>
    <row r="89" spans="32:35" ht="14.25" customHeight="1">
      <c r="AF89" s="178" t="s">
        <v>68</v>
      </c>
      <c r="AG89" s="178"/>
      <c r="AH89" s="178" t="s">
        <v>539</v>
      </c>
      <c r="AI89" s="249" t="s">
        <v>501</v>
      </c>
    </row>
    <row r="90" spans="32:35" ht="14.25" customHeight="1">
      <c r="AF90" s="178" t="s">
        <v>69</v>
      </c>
      <c r="AG90" s="178"/>
      <c r="AH90" s="178" t="s">
        <v>540</v>
      </c>
      <c r="AI90" s="249" t="s">
        <v>531</v>
      </c>
    </row>
    <row r="91" spans="32:35" ht="14.25" customHeight="1">
      <c r="AF91" s="178" t="s">
        <v>70</v>
      </c>
      <c r="AG91" s="178"/>
      <c r="AH91" s="178" t="s">
        <v>541</v>
      </c>
      <c r="AI91" s="249" t="s">
        <v>533</v>
      </c>
    </row>
    <row r="92" spans="32:35" ht="14.25" customHeight="1">
      <c r="AF92" s="178" t="s">
        <v>71</v>
      </c>
      <c r="AG92" s="178"/>
      <c r="AH92" s="177"/>
      <c r="AI92" s="249" t="s">
        <v>520</v>
      </c>
    </row>
    <row r="93" spans="32:35" ht="14.25" customHeight="1">
      <c r="AF93" s="178" t="s">
        <v>72</v>
      </c>
      <c r="AG93" s="178"/>
      <c r="AH93" s="177"/>
      <c r="AI93" s="249" t="s">
        <v>516</v>
      </c>
    </row>
    <row r="94" spans="32:35" ht="14.25" customHeight="1">
      <c r="AF94" s="178" t="s">
        <v>73</v>
      </c>
      <c r="AG94" s="177"/>
      <c r="AH94" s="178"/>
      <c r="AI94" s="178"/>
    </row>
    <row r="95" spans="32:35" ht="14.25" customHeight="1">
      <c r="AF95" s="178" t="s">
        <v>271</v>
      </c>
      <c r="AG95" s="177"/>
      <c r="AH95" s="177"/>
      <c r="AI95" s="178" t="s">
        <v>542</v>
      </c>
    </row>
    <row r="96" spans="32:35" ht="14.25" customHeight="1">
      <c r="AF96" s="178" t="s">
        <v>272</v>
      </c>
      <c r="AG96" s="178"/>
      <c r="AH96" s="177"/>
      <c r="AI96" s="178" t="s">
        <v>543</v>
      </c>
    </row>
    <row r="97" spans="32:35" ht="14.25" customHeight="1">
      <c r="AF97" s="178" t="s">
        <v>78</v>
      </c>
      <c r="AG97" s="178"/>
      <c r="AH97" s="178"/>
      <c r="AI97" s="178" t="s">
        <v>544</v>
      </c>
    </row>
    <row r="98" spans="32:35" ht="14.25" customHeight="1">
      <c r="AF98" s="178" t="s">
        <v>273</v>
      </c>
      <c r="AG98" s="178"/>
      <c r="AH98" s="178"/>
      <c r="AI98" s="178" t="s">
        <v>545</v>
      </c>
    </row>
    <row r="99" spans="32:35" ht="14.25" customHeight="1">
      <c r="AF99" s="177" t="s">
        <v>546</v>
      </c>
      <c r="AG99" s="177"/>
      <c r="AH99" s="178"/>
      <c r="AI99" s="178" t="s">
        <v>547</v>
      </c>
    </row>
    <row r="100" spans="32:35" ht="14.25" customHeight="1">
      <c r="AF100" s="177" t="s">
        <v>548</v>
      </c>
      <c r="AG100" s="178"/>
      <c r="AH100" s="178"/>
      <c r="AI100" s="178" t="s">
        <v>549</v>
      </c>
    </row>
    <row r="101" spans="32:35" ht="14.25" customHeight="1">
      <c r="AF101" s="177" t="s">
        <v>548</v>
      </c>
      <c r="AG101" s="178"/>
      <c r="AH101" s="178"/>
      <c r="AI101" s="178" t="s">
        <v>550</v>
      </c>
    </row>
    <row r="102" spans="32:35" ht="14.25" customHeight="1">
      <c r="AF102" s="177" t="s">
        <v>548</v>
      </c>
      <c r="AG102" s="178"/>
      <c r="AH102" s="178"/>
      <c r="AI102" s="178" t="s">
        <v>551</v>
      </c>
    </row>
    <row r="103" spans="32:35" ht="14.25" customHeight="1">
      <c r="AF103" s="177" t="s">
        <v>548</v>
      </c>
      <c r="AG103" s="178"/>
      <c r="AH103" s="178"/>
      <c r="AI103" s="178" t="s">
        <v>552</v>
      </c>
    </row>
    <row r="104" spans="32:35" ht="14.25" customHeight="1">
      <c r="AF104" s="177"/>
      <c r="AG104" s="178"/>
      <c r="AH104" s="178"/>
      <c r="AI104" s="178" t="s">
        <v>553</v>
      </c>
    </row>
    <row r="105" spans="32:35" ht="14.25" customHeight="1">
      <c r="AF105" s="177"/>
      <c r="AG105" s="178"/>
      <c r="AH105" s="178"/>
      <c r="AI105" s="178" t="s">
        <v>554</v>
      </c>
    </row>
    <row r="106" spans="32:35" ht="14.25" customHeight="1">
      <c r="AF106" s="177"/>
      <c r="AG106" s="178"/>
      <c r="AH106" s="178"/>
      <c r="AI106" s="178" t="s">
        <v>555</v>
      </c>
    </row>
    <row r="107" spans="32:35" ht="14.25" customHeight="1">
      <c r="AF107" s="177"/>
      <c r="AG107" s="178"/>
      <c r="AH107" s="178"/>
      <c r="AI107" s="178" t="s">
        <v>556</v>
      </c>
    </row>
    <row r="108" spans="32:35" ht="14.25" customHeight="1">
      <c r="AF108" s="177"/>
      <c r="AG108" s="177"/>
      <c r="AH108" s="177"/>
      <c r="AI108" s="178" t="s">
        <v>477</v>
      </c>
    </row>
    <row r="109" spans="32:35" ht="14.25" customHeight="1">
      <c r="AF109" s="177"/>
      <c r="AG109" s="178"/>
      <c r="AH109" s="177"/>
      <c r="AI109" s="178" t="s">
        <v>557</v>
      </c>
    </row>
    <row r="110" spans="32:35" ht="14.25" customHeight="1">
      <c r="AF110" s="177"/>
      <c r="AG110" s="178"/>
      <c r="AH110" s="177"/>
      <c r="AI110" s="178" t="s">
        <v>558</v>
      </c>
    </row>
    <row r="111" spans="32:35" ht="14.25" customHeight="1">
      <c r="AF111" s="177"/>
      <c r="AG111" s="178"/>
      <c r="AH111" s="177"/>
      <c r="AI111" s="178" t="s">
        <v>559</v>
      </c>
    </row>
    <row r="112" spans="32:35" ht="14.25" customHeight="1">
      <c r="AF112" s="177"/>
      <c r="AG112" s="178"/>
      <c r="AH112" s="177"/>
      <c r="AI112" s="178" t="s">
        <v>560</v>
      </c>
    </row>
    <row r="113" spans="32:35" ht="14.25" customHeight="1">
      <c r="AF113" s="177"/>
      <c r="AG113" s="178"/>
      <c r="AH113" s="177"/>
      <c r="AI113" s="178" t="s">
        <v>529</v>
      </c>
    </row>
    <row r="114" spans="32:35" ht="14.25" customHeight="1">
      <c r="AF114" s="177"/>
      <c r="AG114" s="178"/>
      <c r="AH114" s="177"/>
      <c r="AI114" s="178" t="s">
        <v>561</v>
      </c>
    </row>
    <row r="115" spans="32:35" ht="14.25" customHeight="1">
      <c r="AF115" s="177"/>
      <c r="AG115" s="178"/>
      <c r="AH115" s="177"/>
      <c r="AI115" s="178" t="s">
        <v>562</v>
      </c>
    </row>
    <row r="116" spans="32:35" ht="14.25" customHeight="1">
      <c r="AF116" s="177"/>
      <c r="AG116" s="178"/>
      <c r="AH116" s="178"/>
      <c r="AI116" s="178" t="s">
        <v>563</v>
      </c>
    </row>
    <row r="117" spans="32:35" ht="14.25" customHeight="1">
      <c r="AF117" s="177"/>
      <c r="AG117" s="178"/>
      <c r="AH117" s="177"/>
      <c r="AI117" s="178" t="s">
        <v>477</v>
      </c>
    </row>
    <row r="118" spans="32:35" ht="14.25" customHeight="1">
      <c r="AF118" s="177"/>
      <c r="AG118" s="178"/>
      <c r="AH118" s="177"/>
      <c r="AI118" s="178" t="s">
        <v>564</v>
      </c>
    </row>
    <row r="119" spans="32:35" ht="14.25" customHeight="1">
      <c r="AF119" s="177"/>
      <c r="AG119" s="178"/>
      <c r="AH119" s="177"/>
      <c r="AI119" s="178" t="s">
        <v>559</v>
      </c>
    </row>
    <row r="120" spans="32:35" ht="14.25" customHeight="1">
      <c r="AF120" s="177"/>
      <c r="AG120" s="178"/>
      <c r="AH120" s="178"/>
      <c r="AI120" s="178" t="s">
        <v>560</v>
      </c>
    </row>
    <row r="121" spans="32:35" ht="14.25" customHeight="1">
      <c r="AF121" s="177"/>
      <c r="AG121" s="178"/>
      <c r="AH121" s="177"/>
      <c r="AI121" s="178" t="s">
        <v>565</v>
      </c>
    </row>
    <row r="122" spans="32:35" ht="14.25" customHeight="1">
      <c r="AF122" s="177"/>
      <c r="AG122" s="178"/>
      <c r="AH122" s="177"/>
      <c r="AI122" s="178" t="s">
        <v>274</v>
      </c>
    </row>
    <row r="123" spans="32:35" ht="14.25" customHeight="1">
      <c r="AF123" s="177"/>
      <c r="AG123" s="178"/>
      <c r="AH123" s="177"/>
      <c r="AI123" s="178" t="s">
        <v>275</v>
      </c>
    </row>
    <row r="124" spans="32:35" ht="14.25" customHeight="1">
      <c r="AF124" s="177"/>
      <c r="AG124" s="178"/>
      <c r="AH124" s="177"/>
      <c r="AI124" s="178" t="s">
        <v>276</v>
      </c>
    </row>
    <row r="125" spans="32:35" ht="14.25" customHeight="1">
      <c r="AF125" s="177"/>
      <c r="AG125" s="178"/>
      <c r="AH125" s="177"/>
      <c r="AI125" s="178" t="s">
        <v>277</v>
      </c>
    </row>
    <row r="126" spans="32:35" ht="14.25" customHeight="1">
      <c r="AF126" s="177"/>
      <c r="AG126" s="178"/>
      <c r="AH126" s="177"/>
      <c r="AI126" s="178" t="s">
        <v>278</v>
      </c>
    </row>
    <row r="127" spans="32:35" ht="14.25" customHeight="1">
      <c r="AF127" s="177"/>
      <c r="AG127" s="178"/>
      <c r="AH127" s="177"/>
      <c r="AI127" s="178" t="s">
        <v>566</v>
      </c>
    </row>
    <row r="128" spans="32:35" ht="14.25" customHeight="1">
      <c r="AF128" s="177"/>
      <c r="AG128" s="177"/>
      <c r="AH128" s="177"/>
      <c r="AI128" s="178" t="s">
        <v>547</v>
      </c>
    </row>
    <row r="129" spans="32:35" ht="14.25" customHeight="1">
      <c r="AF129" s="177"/>
      <c r="AG129" s="178"/>
      <c r="AH129" s="177"/>
      <c r="AI129" s="178" t="s">
        <v>567</v>
      </c>
    </row>
    <row r="130" spans="32:35" ht="14.25" customHeight="1">
      <c r="AF130" s="177"/>
      <c r="AG130" s="178"/>
      <c r="AH130" s="177"/>
      <c r="AI130" s="178" t="s">
        <v>549</v>
      </c>
    </row>
    <row r="131" spans="32:35" ht="14.25" customHeight="1">
      <c r="AF131" s="177"/>
      <c r="AG131" s="178"/>
      <c r="AH131" s="177"/>
      <c r="AI131" s="178" t="s">
        <v>550</v>
      </c>
    </row>
    <row r="132" spans="32:35" ht="14.25" customHeight="1">
      <c r="AF132" s="177"/>
      <c r="AG132" s="178"/>
      <c r="AH132" s="177"/>
      <c r="AI132" s="178" t="s">
        <v>544</v>
      </c>
    </row>
    <row r="133" spans="32:35" ht="14.25" customHeight="1">
      <c r="AF133" s="177"/>
      <c r="AG133" s="178"/>
      <c r="AH133" s="178"/>
      <c r="AI133" s="178" t="s">
        <v>568</v>
      </c>
    </row>
    <row r="134" spans="32:35" ht="14.25" customHeight="1">
      <c r="AF134" s="177"/>
      <c r="AG134" s="178"/>
      <c r="AH134" s="178"/>
      <c r="AI134" s="178" t="s">
        <v>543</v>
      </c>
    </row>
    <row r="135" spans="32:35" ht="14.25" customHeight="1">
      <c r="AF135" s="177"/>
      <c r="AG135" s="178"/>
      <c r="AH135" s="178"/>
      <c r="AI135" s="178" t="s">
        <v>542</v>
      </c>
    </row>
    <row r="136" spans="32:35" ht="14.25" customHeight="1">
      <c r="AF136" s="177"/>
      <c r="AG136" s="178"/>
      <c r="AH136" s="178"/>
      <c r="AI136" s="178" t="s">
        <v>556</v>
      </c>
    </row>
    <row r="137" spans="32:35" ht="14.25" customHeight="1">
      <c r="AF137" s="177"/>
      <c r="AG137" s="177"/>
      <c r="AH137" s="177"/>
      <c r="AI137" s="178" t="s">
        <v>477</v>
      </c>
    </row>
    <row r="138" spans="32:35" ht="14.25" customHeight="1">
      <c r="AF138" s="177"/>
      <c r="AG138" s="177"/>
      <c r="AH138" s="177"/>
      <c r="AI138" s="178" t="s">
        <v>569</v>
      </c>
    </row>
    <row r="139" spans="32:35" ht="14.25" customHeight="1">
      <c r="AF139" s="177"/>
      <c r="AG139" s="178"/>
      <c r="AH139" s="177"/>
      <c r="AI139" s="178" t="s">
        <v>570</v>
      </c>
    </row>
    <row r="140" spans="32:35" ht="14.25" customHeight="1">
      <c r="AF140" s="177"/>
      <c r="AG140" s="178"/>
      <c r="AH140" s="177"/>
      <c r="AI140" s="178" t="s">
        <v>507</v>
      </c>
    </row>
    <row r="141" spans="32:35" ht="14.25" customHeight="1">
      <c r="AF141" s="177"/>
      <c r="AG141" s="178"/>
      <c r="AH141" s="177"/>
      <c r="AI141" s="178" t="s">
        <v>571</v>
      </c>
    </row>
    <row r="142" spans="32:35" ht="14.25" customHeight="1">
      <c r="AF142" s="177"/>
      <c r="AG142" s="178"/>
      <c r="AH142" s="177"/>
      <c r="AI142" s="178" t="s">
        <v>480</v>
      </c>
    </row>
    <row r="143" spans="32:35" ht="14.25" customHeight="1">
      <c r="AF143" s="177"/>
      <c r="AG143" s="178"/>
      <c r="AH143" s="177"/>
      <c r="AI143" s="178" t="s">
        <v>494</v>
      </c>
    </row>
    <row r="144" spans="32:35" ht="14.25" customHeight="1">
      <c r="AF144" s="177"/>
      <c r="AG144" s="178"/>
      <c r="AH144" s="177"/>
      <c r="AI144" s="178" t="s">
        <v>477</v>
      </c>
    </row>
    <row r="145" spans="32:35" ht="14.25" customHeight="1">
      <c r="AF145" s="177"/>
      <c r="AG145" s="178"/>
      <c r="AH145" s="177"/>
      <c r="AI145" s="178" t="s">
        <v>498</v>
      </c>
    </row>
    <row r="146" spans="32:35" ht="14.25" customHeight="1">
      <c r="AF146" s="177"/>
      <c r="AG146" s="178"/>
      <c r="AH146" s="177"/>
      <c r="AI146" s="178" t="s">
        <v>572</v>
      </c>
    </row>
    <row r="147" spans="32:35" ht="14.25" customHeight="1">
      <c r="AF147" s="177"/>
      <c r="AG147" s="178"/>
      <c r="AH147" s="177"/>
      <c r="AI147" s="178" t="s">
        <v>573</v>
      </c>
    </row>
    <row r="148" spans="32:35" ht="14.25" customHeight="1">
      <c r="AF148" s="177"/>
      <c r="AG148" s="178"/>
      <c r="AH148" s="177"/>
      <c r="AI148" s="178" t="s">
        <v>274</v>
      </c>
    </row>
    <row r="149" spans="32:35" ht="14.25" customHeight="1">
      <c r="AF149" s="177"/>
      <c r="AG149" s="178"/>
      <c r="AH149" s="177"/>
      <c r="AI149" s="178" t="s">
        <v>574</v>
      </c>
    </row>
    <row r="150" spans="32:35" ht="14.25" customHeight="1">
      <c r="AF150" s="177"/>
      <c r="AG150" s="178"/>
      <c r="AH150" s="177"/>
      <c r="AI150" s="178" t="s">
        <v>557</v>
      </c>
    </row>
    <row r="151" spans="32:35" ht="14.25" customHeight="1">
      <c r="AF151" s="177"/>
      <c r="AG151" s="178"/>
      <c r="AH151" s="177"/>
      <c r="AI151" s="178" t="s">
        <v>558</v>
      </c>
    </row>
    <row r="152" spans="32:35" ht="14.25" customHeight="1">
      <c r="AF152" s="177"/>
      <c r="AG152" s="178"/>
      <c r="AH152" s="177"/>
      <c r="AI152" s="178" t="s">
        <v>559</v>
      </c>
    </row>
    <row r="153" spans="32:35" ht="14.25" customHeight="1">
      <c r="AF153" s="177"/>
      <c r="AG153" s="178"/>
      <c r="AH153" s="177"/>
      <c r="AI153" s="178" t="s">
        <v>575</v>
      </c>
    </row>
    <row r="154" spans="32:35" ht="14.25" customHeight="1">
      <c r="AF154" s="177"/>
      <c r="AG154" s="178"/>
      <c r="AH154" s="177"/>
      <c r="AI154" s="178" t="s">
        <v>275</v>
      </c>
    </row>
    <row r="155" spans="32:35" ht="14.25" customHeight="1">
      <c r="AF155" s="177"/>
      <c r="AG155" s="178"/>
      <c r="AH155" s="177"/>
      <c r="AI155" s="178" t="s">
        <v>279</v>
      </c>
    </row>
    <row r="156" spans="32:35" ht="14.25" customHeight="1">
      <c r="AF156" s="177"/>
      <c r="AG156" s="178"/>
      <c r="AH156" s="177"/>
      <c r="AI156" s="178" t="s">
        <v>576</v>
      </c>
    </row>
    <row r="157" spans="32:35" ht="14.25" customHeight="1">
      <c r="AF157" s="177"/>
      <c r="AG157" s="178"/>
      <c r="AH157" s="177"/>
      <c r="AI157" s="178" t="s">
        <v>577</v>
      </c>
    </row>
    <row r="158" spans="32:35" ht="14.25" customHeight="1">
      <c r="AF158" s="177"/>
      <c r="AG158" s="178"/>
      <c r="AH158" s="177"/>
      <c r="AI158" s="178" t="s">
        <v>578</v>
      </c>
    </row>
    <row r="159" spans="32:35" ht="14.25" customHeight="1">
      <c r="AF159" s="177"/>
      <c r="AG159" s="178"/>
      <c r="AH159" s="177"/>
      <c r="AI159" s="178" t="s">
        <v>579</v>
      </c>
    </row>
    <row r="160" spans="32:35" ht="14.25" customHeight="1">
      <c r="AF160" s="177"/>
      <c r="AG160" s="178"/>
      <c r="AH160" s="177"/>
      <c r="AI160" s="178" t="s">
        <v>529</v>
      </c>
    </row>
    <row r="161" spans="32:35" ht="14.25" customHeight="1">
      <c r="AF161" s="177"/>
      <c r="AG161" s="178"/>
      <c r="AH161" s="177"/>
      <c r="AI161" s="178" t="s">
        <v>563</v>
      </c>
    </row>
    <row r="162" spans="32:35" ht="14.25" customHeight="1">
      <c r="AF162" s="177"/>
      <c r="AG162" s="178"/>
      <c r="AH162" s="178"/>
      <c r="AI162" s="178" t="s">
        <v>571</v>
      </c>
    </row>
    <row r="163" spans="32:35" ht="14.25" customHeight="1">
      <c r="AF163" s="177"/>
      <c r="AG163" s="178"/>
      <c r="AH163" s="177"/>
      <c r="AI163" s="178" t="s">
        <v>569</v>
      </c>
    </row>
    <row r="164" spans="32:35" ht="14.25" customHeight="1">
      <c r="AF164" s="177"/>
      <c r="AG164" s="178"/>
      <c r="AH164" s="178"/>
      <c r="AI164" s="178" t="s">
        <v>570</v>
      </c>
    </row>
    <row r="165" spans="32:35" ht="14.25" customHeight="1">
      <c r="AF165" s="177"/>
      <c r="AG165" s="178"/>
      <c r="AH165" s="178"/>
      <c r="AI165" s="178" t="s">
        <v>580</v>
      </c>
    </row>
    <row r="166" spans="32:35" ht="14.25" customHeight="1">
      <c r="AF166" s="177"/>
      <c r="AG166" s="178"/>
      <c r="AH166" s="178"/>
      <c r="AI166" s="178" t="s">
        <v>581</v>
      </c>
    </row>
    <row r="167" spans="32:35" ht="14.25" customHeight="1">
      <c r="AF167" s="177"/>
      <c r="AG167" s="178"/>
      <c r="AH167" s="178"/>
      <c r="AI167" s="178" t="s">
        <v>582</v>
      </c>
    </row>
    <row r="168" spans="32:35" ht="14.25" customHeight="1">
      <c r="AF168" s="177"/>
      <c r="AG168" s="178"/>
      <c r="AH168" s="178"/>
      <c r="AI168" s="178" t="s">
        <v>274</v>
      </c>
    </row>
    <row r="169" spans="32:35" ht="14.25" customHeight="1">
      <c r="AF169" s="177"/>
      <c r="AG169" s="178"/>
      <c r="AH169" s="177"/>
      <c r="AI169" s="178" t="s">
        <v>583</v>
      </c>
    </row>
    <row r="170" spans="32:35" ht="14.25" customHeight="1">
      <c r="AF170" s="177"/>
      <c r="AG170" s="178"/>
      <c r="AH170" s="177"/>
      <c r="AI170" s="178" t="s">
        <v>584</v>
      </c>
    </row>
    <row r="171" spans="32:35" ht="14.25" customHeight="1">
      <c r="AF171" s="177"/>
      <c r="AG171" s="178"/>
      <c r="AH171" s="177"/>
      <c r="AI171" s="178" t="s">
        <v>585</v>
      </c>
    </row>
    <row r="172" spans="32:35" ht="14.25" customHeight="1">
      <c r="AF172" s="177"/>
      <c r="AG172" s="178"/>
      <c r="AH172" s="178"/>
      <c r="AI172" s="178" t="s">
        <v>586</v>
      </c>
    </row>
    <row r="173" spans="32:35" ht="14.25" customHeight="1">
      <c r="AF173" s="177"/>
      <c r="AG173" s="178"/>
      <c r="AH173" s="178"/>
      <c r="AI173" s="178" t="s">
        <v>587</v>
      </c>
    </row>
    <row r="174" spans="32:35" ht="14.25" customHeight="1">
      <c r="AF174" s="177"/>
      <c r="AG174" s="178"/>
      <c r="AH174" s="178"/>
      <c r="AI174" s="178" t="s">
        <v>510</v>
      </c>
    </row>
    <row r="175" spans="32:35" ht="14.25" customHeight="1">
      <c r="AF175" s="177"/>
      <c r="AG175" s="178"/>
      <c r="AH175" s="178"/>
      <c r="AI175" s="178" t="s">
        <v>579</v>
      </c>
    </row>
    <row r="176" spans="32:35" ht="14.25" customHeight="1">
      <c r="AF176" s="177"/>
      <c r="AG176" s="178"/>
      <c r="AH176" s="178"/>
      <c r="AI176" s="178" t="s">
        <v>588</v>
      </c>
    </row>
    <row r="177" spans="32:35" ht="14.25" customHeight="1">
      <c r="AF177" s="177"/>
      <c r="AG177" s="178"/>
      <c r="AH177" s="178"/>
      <c r="AI177" s="178" t="s">
        <v>561</v>
      </c>
    </row>
    <row r="178" spans="32:35" ht="14.25" customHeight="1">
      <c r="AF178" s="177"/>
      <c r="AG178" s="178"/>
      <c r="AH178" s="177"/>
      <c r="AI178" s="178" t="s">
        <v>545</v>
      </c>
    </row>
    <row r="179" spans="32:35" ht="14.25" customHeight="1">
      <c r="AF179" s="177"/>
      <c r="AG179" s="178"/>
      <c r="AH179" s="178"/>
      <c r="AI179" s="178" t="s">
        <v>542</v>
      </c>
    </row>
    <row r="180" spans="32:35" ht="14.25" customHeight="1">
      <c r="AF180" s="177"/>
      <c r="AG180" s="178"/>
      <c r="AH180" s="178"/>
      <c r="AI180" s="178" t="s">
        <v>543</v>
      </c>
    </row>
    <row r="181" spans="32:35" ht="14.25" customHeight="1">
      <c r="AF181" s="177"/>
      <c r="AG181" s="178"/>
      <c r="AH181" s="178"/>
      <c r="AI181" s="178" t="s">
        <v>568</v>
      </c>
    </row>
    <row r="182" spans="32:35" ht="14.25" customHeight="1">
      <c r="AF182" s="177"/>
      <c r="AG182" s="178"/>
      <c r="AH182" s="178"/>
      <c r="AI182" s="178" t="s">
        <v>544</v>
      </c>
    </row>
    <row r="183" spans="32:35" ht="14.25" customHeight="1">
      <c r="AF183" s="177"/>
      <c r="AG183" s="178"/>
      <c r="AH183" s="177"/>
      <c r="AI183" s="178" t="s">
        <v>547</v>
      </c>
    </row>
    <row r="184" spans="32:35" ht="14.25" customHeight="1">
      <c r="AF184" s="177"/>
      <c r="AG184" s="178"/>
      <c r="AH184" s="177"/>
      <c r="AI184" s="178" t="s">
        <v>549</v>
      </c>
    </row>
    <row r="185" spans="32:35" ht="14.25" customHeight="1">
      <c r="AF185" s="177"/>
      <c r="AG185" s="178"/>
      <c r="AH185" s="178"/>
      <c r="AI185" s="178" t="s">
        <v>550</v>
      </c>
    </row>
    <row r="186" spans="32:35" ht="14.25" customHeight="1">
      <c r="AF186" s="177"/>
      <c r="AG186" s="178"/>
      <c r="AH186" s="177"/>
      <c r="AI186" s="178" t="s">
        <v>551</v>
      </c>
    </row>
    <row r="187" spans="32:35" ht="14.25" customHeight="1">
      <c r="AF187" s="177"/>
      <c r="AG187" s="178"/>
      <c r="AH187" s="178"/>
      <c r="AI187" s="178" t="s">
        <v>553</v>
      </c>
    </row>
    <row r="188" spans="32:35" ht="14.25" customHeight="1">
      <c r="AF188" s="177"/>
      <c r="AG188" s="178"/>
      <c r="AH188" s="178"/>
      <c r="AI188" s="178" t="s">
        <v>554</v>
      </c>
    </row>
    <row r="189" spans="32:35" ht="14.25" customHeight="1">
      <c r="AF189" s="177"/>
      <c r="AG189" s="178"/>
      <c r="AH189" s="178"/>
      <c r="AI189" s="178" t="s">
        <v>555</v>
      </c>
    </row>
    <row r="190" spans="32:35" ht="14.25" customHeight="1">
      <c r="AF190" s="177"/>
      <c r="AG190" s="178"/>
      <c r="AH190" s="177"/>
      <c r="AI190" s="178" t="s">
        <v>556</v>
      </c>
    </row>
    <row r="191" spans="32:35" ht="14.25" customHeight="1">
      <c r="AF191" s="177"/>
      <c r="AG191" s="177"/>
      <c r="AH191" s="177"/>
      <c r="AI191" s="178" t="s">
        <v>507</v>
      </c>
    </row>
    <row r="192" spans="32:35" ht="14.25" customHeight="1">
      <c r="AF192" s="177"/>
      <c r="AG192" s="177"/>
      <c r="AH192" s="178"/>
      <c r="AI192" s="178" t="s">
        <v>578</v>
      </c>
    </row>
    <row r="193" spans="32:35" ht="14.25" customHeight="1">
      <c r="AF193" s="177"/>
      <c r="AG193" s="177"/>
      <c r="AH193" s="178"/>
      <c r="AI193" s="178" t="s">
        <v>529</v>
      </c>
    </row>
    <row r="194" spans="32:35" ht="14.25" customHeight="1">
      <c r="AF194" s="177"/>
      <c r="AG194" s="177"/>
      <c r="AH194" s="177"/>
      <c r="AI194" s="178" t="s">
        <v>573</v>
      </c>
    </row>
    <row r="195" spans="32:35" ht="14.25" customHeight="1">
      <c r="AF195" s="177"/>
      <c r="AG195" s="177"/>
      <c r="AH195" s="177"/>
      <c r="AI195" s="178" t="s">
        <v>589</v>
      </c>
    </row>
    <row r="196" spans="32:35" ht="14.25" customHeight="1">
      <c r="AF196" s="177"/>
      <c r="AG196" s="177"/>
      <c r="AH196" s="177"/>
      <c r="AI196" s="178" t="s">
        <v>590</v>
      </c>
    </row>
    <row r="197" spans="32:35" ht="14.25" customHeight="1">
      <c r="AF197" s="177"/>
      <c r="AG197" s="178"/>
      <c r="AH197" s="177"/>
      <c r="AI197" s="178" t="s">
        <v>591</v>
      </c>
    </row>
    <row r="198" spans="32:35" ht="14.25" customHeight="1">
      <c r="AF198" s="177"/>
      <c r="AG198" s="178"/>
      <c r="AH198" s="177"/>
      <c r="AI198" s="178" t="s">
        <v>589</v>
      </c>
    </row>
    <row r="199" spans="32:35" ht="14.25" customHeight="1">
      <c r="AF199" s="177"/>
      <c r="AG199" s="177"/>
      <c r="AH199" s="177"/>
      <c r="AI199" s="178" t="s">
        <v>550</v>
      </c>
    </row>
    <row r="200" spans="32:35" ht="14.25" customHeight="1">
      <c r="AF200" s="177"/>
      <c r="AG200" s="178"/>
      <c r="AH200" s="177"/>
      <c r="AI200" s="178" t="s">
        <v>552</v>
      </c>
    </row>
    <row r="201" spans="32:35" ht="14.25" customHeight="1">
      <c r="AF201" s="177"/>
      <c r="AG201" s="178"/>
      <c r="AH201" s="177"/>
      <c r="AI201" s="178" t="s">
        <v>554</v>
      </c>
    </row>
    <row r="202" spans="32:35" ht="14.25" customHeight="1">
      <c r="AF202" s="177"/>
      <c r="AG202" s="177"/>
      <c r="AH202" s="177"/>
      <c r="AI202" s="178" t="s">
        <v>579</v>
      </c>
    </row>
    <row r="203" spans="32:35" ht="14.25" customHeight="1">
      <c r="AF203" s="177"/>
      <c r="AG203" s="178"/>
      <c r="AH203" s="177"/>
      <c r="AI203" s="178" t="s">
        <v>592</v>
      </c>
    </row>
    <row r="204" spans="32:35" ht="14.25" customHeight="1">
      <c r="AF204" s="177"/>
      <c r="AG204" s="178"/>
      <c r="AH204" s="177"/>
      <c r="AI204" s="178" t="s">
        <v>593</v>
      </c>
    </row>
    <row r="205" spans="32:35" ht="14.25" customHeight="1">
      <c r="AF205" s="177"/>
      <c r="AG205" s="178"/>
      <c r="AH205" s="177"/>
      <c r="AI205" s="178" t="s">
        <v>573</v>
      </c>
    </row>
    <row r="206" spans="32:35" ht="14.25" customHeight="1">
      <c r="AF206" s="177"/>
      <c r="AG206" s="178"/>
      <c r="AH206" s="177"/>
      <c r="AI206" s="178" t="s">
        <v>569</v>
      </c>
    </row>
    <row r="207" spans="32:35" ht="14.25" customHeight="1">
      <c r="AF207" s="177"/>
      <c r="AG207" s="178"/>
      <c r="AH207" s="177"/>
      <c r="AI207" s="178" t="s">
        <v>571</v>
      </c>
    </row>
    <row r="208" spans="32:35" ht="14.25" customHeight="1">
      <c r="AF208" s="177"/>
      <c r="AG208" s="178"/>
      <c r="AH208" s="177"/>
      <c r="AI208" s="178" t="s">
        <v>594</v>
      </c>
    </row>
    <row r="209" spans="32:35" ht="14.25" customHeight="1">
      <c r="AF209" s="177"/>
      <c r="AG209" s="178"/>
      <c r="AH209" s="177"/>
      <c r="AI209" s="178" t="s">
        <v>595</v>
      </c>
    </row>
    <row r="210" spans="32:35" ht="14.25" customHeight="1">
      <c r="AF210" s="177"/>
      <c r="AG210" s="178"/>
      <c r="AH210" s="177"/>
      <c r="AI210" s="178" t="s">
        <v>529</v>
      </c>
    </row>
    <row r="211" spans="32:35" ht="14.25" customHeight="1">
      <c r="AF211" s="177"/>
      <c r="AG211" s="178"/>
      <c r="AH211" s="177"/>
      <c r="AI211" s="178" t="s">
        <v>571</v>
      </c>
    </row>
    <row r="212" spans="32:35" ht="14.25" customHeight="1">
      <c r="AF212" s="177"/>
      <c r="AG212" s="178"/>
      <c r="AH212" s="177"/>
      <c r="AI212" s="178" t="s">
        <v>596</v>
      </c>
    </row>
    <row r="213" spans="32:35" ht="14.25" customHeight="1">
      <c r="AF213" s="177"/>
      <c r="AG213" s="178"/>
      <c r="AH213" s="177"/>
      <c r="AI213" s="178" t="s">
        <v>597</v>
      </c>
    </row>
    <row r="214" spans="32:35" ht="14.25" customHeight="1">
      <c r="AF214" s="177"/>
      <c r="AG214" s="178"/>
      <c r="AH214" s="177"/>
      <c r="AI214" s="178" t="s">
        <v>598</v>
      </c>
    </row>
    <row r="215" spans="32:35" ht="14.25" customHeight="1">
      <c r="AF215" s="177"/>
      <c r="AG215" s="178"/>
      <c r="AH215" s="177"/>
      <c r="AI215" s="178" t="s">
        <v>599</v>
      </c>
    </row>
    <row r="216" spans="32:35" ht="14.25" customHeight="1">
      <c r="AF216" s="177"/>
      <c r="AG216" s="178"/>
      <c r="AH216" s="177"/>
      <c r="AI216" s="178" t="s">
        <v>600</v>
      </c>
    </row>
    <row r="217" spans="32:35" ht="14.25" customHeight="1">
      <c r="AF217" s="177"/>
      <c r="AG217" s="178"/>
      <c r="AH217" s="177"/>
      <c r="AI217" s="178" t="s">
        <v>601</v>
      </c>
    </row>
    <row r="218" spans="32:35" ht="14.25" customHeight="1">
      <c r="AF218" s="177"/>
      <c r="AG218" s="178"/>
      <c r="AH218" s="177"/>
      <c r="AI218" s="178" t="s">
        <v>602</v>
      </c>
    </row>
    <row r="219" spans="32:35" ht="14.25" customHeight="1">
      <c r="AF219" s="177"/>
      <c r="AG219" s="178"/>
      <c r="AH219" s="177"/>
      <c r="AI219" s="178" t="s">
        <v>274</v>
      </c>
    </row>
    <row r="220" spans="32:35" ht="14.25" customHeight="1">
      <c r="AF220" s="177"/>
      <c r="AG220" s="178"/>
      <c r="AH220" s="177"/>
      <c r="AI220" s="178" t="s">
        <v>504</v>
      </c>
    </row>
    <row r="221" spans="32:35" ht="14.25" customHeight="1">
      <c r="AF221" s="177"/>
      <c r="AG221" s="178"/>
      <c r="AH221" s="177"/>
      <c r="AI221" s="178" t="s">
        <v>603</v>
      </c>
    </row>
    <row r="222" spans="32:35" ht="14.25" customHeight="1">
      <c r="AF222" s="177"/>
      <c r="AG222" s="178"/>
      <c r="AH222" s="177"/>
      <c r="AI222" s="178" t="s">
        <v>501</v>
      </c>
    </row>
    <row r="223" spans="32:35" ht="14.25" customHeight="1">
      <c r="AF223" s="177"/>
      <c r="AG223" s="178"/>
      <c r="AH223" s="177"/>
      <c r="AI223" s="178" t="s">
        <v>604</v>
      </c>
    </row>
    <row r="224" spans="32:35" ht="14.25" customHeight="1">
      <c r="AF224" s="177"/>
      <c r="AG224" s="178"/>
      <c r="AH224" s="177"/>
      <c r="AI224" s="178" t="s">
        <v>594</v>
      </c>
    </row>
    <row r="225" spans="32:35" ht="14.25" customHeight="1">
      <c r="AF225" s="177"/>
      <c r="AG225" s="178"/>
      <c r="AH225" s="177"/>
      <c r="AI225" s="178" t="s">
        <v>562</v>
      </c>
    </row>
    <row r="226" spans="32:35" ht="14.25" customHeight="1">
      <c r="AF226" s="177"/>
      <c r="AG226" s="178"/>
      <c r="AH226" s="177"/>
      <c r="AI226" s="178" t="s">
        <v>605</v>
      </c>
    </row>
    <row r="227" spans="32:35" ht="14.25" customHeight="1">
      <c r="AF227" s="177"/>
      <c r="AG227" s="178"/>
      <c r="AH227" s="177"/>
      <c r="AI227" s="178" t="s">
        <v>606</v>
      </c>
    </row>
    <row r="228" spans="32:35" ht="14.25" customHeight="1">
      <c r="AF228" s="177"/>
      <c r="AG228" s="178"/>
      <c r="AH228" s="177"/>
      <c r="AI228" s="178" t="s">
        <v>607</v>
      </c>
    </row>
    <row r="229" spans="32:35" ht="14.25" customHeight="1">
      <c r="AF229" s="177"/>
      <c r="AG229" s="178"/>
      <c r="AH229" s="177"/>
      <c r="AI229" s="178" t="s">
        <v>582</v>
      </c>
    </row>
    <row r="230" spans="32:35" ht="14.25" customHeight="1">
      <c r="AF230" s="177"/>
      <c r="AG230" s="178"/>
      <c r="AH230" s="177"/>
      <c r="AI230" s="178" t="s">
        <v>571</v>
      </c>
    </row>
    <row r="231" spans="32:35" ht="14.25" customHeight="1">
      <c r="AF231" s="177"/>
      <c r="AG231" s="178"/>
      <c r="AH231" s="177"/>
      <c r="AI231" s="178" t="s">
        <v>274</v>
      </c>
    </row>
    <row r="232" spans="32:35" ht="14.25" customHeight="1">
      <c r="AF232" s="177"/>
      <c r="AG232" s="178"/>
      <c r="AH232" s="177"/>
      <c r="AI232" s="178" t="s">
        <v>608</v>
      </c>
    </row>
    <row r="233" spans="32:35" ht="14.25" customHeight="1">
      <c r="AF233" s="177"/>
      <c r="AG233" s="178"/>
      <c r="AH233" s="177"/>
      <c r="AI233" s="178" t="s">
        <v>609</v>
      </c>
    </row>
    <row r="234" spans="32:35" ht="14.25" customHeight="1">
      <c r="AF234" s="177"/>
      <c r="AG234" s="178"/>
      <c r="AH234" s="177"/>
      <c r="AI234" s="178" t="s">
        <v>277</v>
      </c>
    </row>
    <row r="235" spans="32:35" ht="14.25" customHeight="1">
      <c r="AF235" s="177"/>
      <c r="AG235" s="178"/>
      <c r="AH235" s="177"/>
      <c r="AI235" s="178" t="s">
        <v>276</v>
      </c>
    </row>
    <row r="236" spans="32:35" ht="14.25" customHeight="1">
      <c r="AF236" s="177"/>
      <c r="AG236" s="178"/>
      <c r="AH236" s="177"/>
      <c r="AI236" s="178" t="s">
        <v>610</v>
      </c>
    </row>
    <row r="237" spans="32:35" ht="14.25" customHeight="1">
      <c r="AF237" s="177"/>
      <c r="AG237" s="178"/>
      <c r="AH237" s="177"/>
      <c r="AI237" s="178" t="s">
        <v>569</v>
      </c>
    </row>
    <row r="238" spans="32:35" ht="14.25" customHeight="1">
      <c r="AF238" s="177"/>
      <c r="AG238" s="178"/>
      <c r="AH238" s="177"/>
      <c r="AI238" s="178" t="s">
        <v>571</v>
      </c>
    </row>
    <row r="239" spans="32:35" ht="14.25" customHeight="1">
      <c r="AF239" s="177"/>
      <c r="AG239" s="178"/>
      <c r="AH239" s="177"/>
      <c r="AI239" s="178" t="s">
        <v>611</v>
      </c>
    </row>
    <row r="240" spans="32:35" ht="14.25" customHeight="1">
      <c r="AF240" s="177"/>
      <c r="AG240" s="178"/>
      <c r="AH240" s="177"/>
      <c r="AI240" s="178" t="s">
        <v>571</v>
      </c>
    </row>
    <row r="241" spans="32:35" ht="14.25" customHeight="1">
      <c r="AF241" s="177"/>
      <c r="AG241" s="178"/>
      <c r="AH241" s="177"/>
      <c r="AI241" s="178" t="s">
        <v>573</v>
      </c>
    </row>
    <row r="242" spans="32:35" ht="14.25" customHeight="1">
      <c r="AF242" s="177"/>
      <c r="AG242" s="178"/>
      <c r="AH242" s="177"/>
      <c r="AI242" s="178" t="s">
        <v>484</v>
      </c>
    </row>
    <row r="243" spans="32:35" ht="14.25" customHeight="1">
      <c r="AF243" s="177"/>
      <c r="AG243" s="178"/>
      <c r="AH243" s="177"/>
      <c r="AI243" s="178" t="s">
        <v>501</v>
      </c>
    </row>
    <row r="244" spans="32:35" ht="14.25" customHeight="1">
      <c r="AF244" s="177"/>
      <c r="AG244" s="178"/>
      <c r="AH244" s="177"/>
      <c r="AI244" s="178" t="s">
        <v>593</v>
      </c>
    </row>
    <row r="245" spans="32:35" ht="14.25" customHeight="1">
      <c r="AF245" s="177"/>
      <c r="AG245" s="178"/>
      <c r="AH245" s="177"/>
      <c r="AI245" s="178" t="s">
        <v>579</v>
      </c>
    </row>
    <row r="246" spans="32:35" ht="14.25" customHeight="1">
      <c r="AF246" s="177"/>
      <c r="AG246" s="178"/>
      <c r="AH246" s="177"/>
      <c r="AI246" s="178" t="s">
        <v>592</v>
      </c>
    </row>
    <row r="247" spans="32:35" ht="14.25" customHeight="1">
      <c r="AF247" s="177"/>
      <c r="AG247" s="178"/>
      <c r="AH247" s="177"/>
      <c r="AI247" s="178" t="s">
        <v>612</v>
      </c>
    </row>
    <row r="248" spans="32:35" ht="14.25" customHeight="1">
      <c r="AF248" s="177"/>
      <c r="AG248" s="178"/>
      <c r="AH248" s="177"/>
      <c r="AI248" s="178" t="s">
        <v>613</v>
      </c>
    </row>
    <row r="249" spans="32:35" ht="14.25" customHeight="1">
      <c r="AF249" s="177"/>
      <c r="AG249" s="178"/>
      <c r="AH249" s="177"/>
      <c r="AI249" s="178" t="s">
        <v>614</v>
      </c>
    </row>
    <row r="250" spans="32:35" ht="14.25" customHeight="1">
      <c r="AF250" s="177"/>
      <c r="AG250" s="178"/>
      <c r="AH250" s="177"/>
      <c r="AI250" s="178" t="s">
        <v>615</v>
      </c>
    </row>
    <row r="251" spans="32:35" ht="14.25" customHeight="1">
      <c r="AF251" s="177"/>
      <c r="AG251" s="178"/>
      <c r="AH251" s="177"/>
      <c r="AI251" s="178" t="s">
        <v>616</v>
      </c>
    </row>
    <row r="252" spans="32:35" ht="14.25" customHeight="1">
      <c r="AF252" s="177"/>
      <c r="AG252" s="178"/>
      <c r="AH252" s="177"/>
      <c r="AI252" s="178" t="s">
        <v>617</v>
      </c>
    </row>
    <row r="253" spans="32:35" ht="14.25" customHeight="1">
      <c r="AF253" s="177"/>
      <c r="AG253" s="178"/>
      <c r="AH253" s="177"/>
      <c r="AI253" s="178" t="s">
        <v>618</v>
      </c>
    </row>
    <row r="254" spans="32:35" ht="14.25" customHeight="1">
      <c r="AF254" s="177"/>
      <c r="AG254" s="178"/>
      <c r="AH254" s="177"/>
      <c r="AI254" s="178" t="s">
        <v>619</v>
      </c>
    </row>
    <row r="255" spans="32:35" ht="14.25" customHeight="1">
      <c r="AF255" s="177"/>
      <c r="AG255" s="178"/>
      <c r="AH255" s="178"/>
      <c r="AI255" s="178" t="s">
        <v>501</v>
      </c>
    </row>
    <row r="256" spans="32:35" ht="14.25" customHeight="1">
      <c r="AF256" s="177"/>
      <c r="AG256" s="178"/>
      <c r="AH256" s="177"/>
      <c r="AI256" s="178" t="s">
        <v>547</v>
      </c>
    </row>
    <row r="257" spans="32:35" ht="14.25" customHeight="1">
      <c r="AF257" s="177"/>
      <c r="AG257" s="178"/>
      <c r="AH257" s="177"/>
      <c r="AI257" s="178" t="s">
        <v>550</v>
      </c>
    </row>
    <row r="258" spans="32:35" ht="14.25" customHeight="1">
      <c r="AF258" s="177"/>
      <c r="AG258" s="178"/>
      <c r="AH258" s="177"/>
      <c r="AI258" s="178" t="s">
        <v>620</v>
      </c>
    </row>
    <row r="259" spans="32:35" ht="14.25" customHeight="1">
      <c r="AF259" s="177"/>
      <c r="AG259" s="178"/>
      <c r="AH259" s="177"/>
      <c r="AI259" s="178" t="s">
        <v>549</v>
      </c>
    </row>
    <row r="260" spans="32:35" ht="14.25" customHeight="1">
      <c r="AF260" s="177"/>
      <c r="AG260" s="178"/>
      <c r="AH260" s="177"/>
      <c r="AI260" s="178" t="s">
        <v>621</v>
      </c>
    </row>
    <row r="261" spans="32:35" ht="14.25" customHeight="1">
      <c r="AF261" s="177"/>
      <c r="AG261" s="178"/>
      <c r="AH261" s="177"/>
      <c r="AI261" s="178" t="s">
        <v>622</v>
      </c>
    </row>
    <row r="262" spans="32:35" ht="14.25" customHeight="1">
      <c r="AF262" s="177"/>
      <c r="AG262" s="178"/>
      <c r="AH262" s="177"/>
      <c r="AI262" s="178" t="s">
        <v>555</v>
      </c>
    </row>
    <row r="263" spans="32:35" ht="14.25" customHeight="1">
      <c r="AF263" s="177"/>
      <c r="AG263" s="178"/>
      <c r="AH263" s="177"/>
      <c r="AI263" s="178" t="s">
        <v>623</v>
      </c>
    </row>
    <row r="264" spans="32:35" ht="14.25" customHeight="1">
      <c r="AF264" s="177"/>
      <c r="AG264" s="178"/>
      <c r="AH264" s="177"/>
      <c r="AI264" s="178" t="s">
        <v>551</v>
      </c>
    </row>
    <row r="265" spans="32:35" ht="14.25" customHeight="1">
      <c r="AF265" s="177"/>
      <c r="AG265" s="178"/>
      <c r="AH265" s="177"/>
      <c r="AI265" s="178" t="s">
        <v>553</v>
      </c>
    </row>
    <row r="266" spans="32:35" ht="14.25" customHeight="1">
      <c r="AF266" s="177"/>
      <c r="AG266" s="178"/>
      <c r="AH266" s="177"/>
      <c r="AI266" s="178" t="s">
        <v>554</v>
      </c>
    </row>
    <row r="267" spans="32:35" ht="14.25" customHeight="1">
      <c r="AF267" s="177"/>
      <c r="AG267" s="178"/>
      <c r="AH267" s="178"/>
      <c r="AI267" s="178" t="s">
        <v>624</v>
      </c>
    </row>
    <row r="268" spans="32:35" ht="14.25" customHeight="1">
      <c r="AF268" s="177"/>
      <c r="AG268" s="178"/>
      <c r="AH268" s="177"/>
      <c r="AI268" s="178" t="s">
        <v>556</v>
      </c>
    </row>
    <row r="269" spans="32:35" ht="14.25" customHeight="1">
      <c r="AF269" s="177"/>
      <c r="AG269" s="178"/>
      <c r="AH269" s="177"/>
      <c r="AI269" s="178" t="s">
        <v>568</v>
      </c>
    </row>
    <row r="270" spans="32:35" ht="14.25" customHeight="1">
      <c r="AF270" s="177"/>
      <c r="AG270" s="178"/>
      <c r="AH270" s="177"/>
      <c r="AI270" s="178" t="s">
        <v>542</v>
      </c>
    </row>
    <row r="271" spans="32:35" ht="14.25" customHeight="1">
      <c r="AF271" s="177"/>
      <c r="AG271" s="177"/>
      <c r="AH271" s="177"/>
      <c r="AI271" s="178" t="s">
        <v>550</v>
      </c>
    </row>
    <row r="272" spans="32:35" ht="14.25" customHeight="1">
      <c r="AF272" s="177"/>
      <c r="AG272" s="177"/>
      <c r="AH272" s="177"/>
      <c r="AI272" s="178" t="s">
        <v>625</v>
      </c>
    </row>
    <row r="273" spans="33:36" ht="14.25" customHeight="1">
      <c r="AG273" s="177" t="s">
        <v>626</v>
      </c>
      <c r="AH273" s="177"/>
      <c r="AI273" s="177"/>
    </row>
    <row r="274" spans="33:36" ht="14.25" customHeight="1">
      <c r="AG274" s="177" t="s">
        <v>15</v>
      </c>
      <c r="AH274" s="177" t="s">
        <v>19</v>
      </c>
      <c r="AI274" s="177" t="s">
        <v>22</v>
      </c>
      <c r="AJ274" s="177" t="s">
        <v>280</v>
      </c>
    </row>
    <row r="275" spans="33:36" ht="14.25" customHeight="1">
      <c r="AG275" s="178" t="s">
        <v>627</v>
      </c>
      <c r="AH275" s="178" t="s">
        <v>628</v>
      </c>
      <c r="AI275" s="178" t="s">
        <v>629</v>
      </c>
      <c r="AJ275" s="178" t="s">
        <v>281</v>
      </c>
    </row>
    <row r="276" spans="33:36" ht="14.25" customHeight="1">
      <c r="AG276" s="178" t="s">
        <v>47</v>
      </c>
      <c r="AH276" s="178" t="s">
        <v>482</v>
      </c>
      <c r="AI276" s="178" t="s">
        <v>630</v>
      </c>
      <c r="AJ276" s="178" t="s">
        <v>282</v>
      </c>
    </row>
    <row r="277" spans="33:36" ht="14.25" customHeight="1">
      <c r="AG277" s="178" t="s">
        <v>48</v>
      </c>
      <c r="AH277" s="178" t="s">
        <v>631</v>
      </c>
      <c r="AI277" s="178" t="s">
        <v>632</v>
      </c>
      <c r="AJ277" s="178" t="s">
        <v>283</v>
      </c>
    </row>
    <row r="278" spans="33:36" ht="14.25" customHeight="1">
      <c r="AG278" s="178" t="s">
        <v>49</v>
      </c>
      <c r="AH278" s="178" t="s">
        <v>633</v>
      </c>
      <c r="AI278" s="178" t="s">
        <v>634</v>
      </c>
      <c r="AJ278" s="178" t="s">
        <v>284</v>
      </c>
    </row>
    <row r="279" spans="33:36" ht="14.25" customHeight="1">
      <c r="AG279" s="178" t="s">
        <v>50</v>
      </c>
      <c r="AH279" s="177"/>
      <c r="AI279" s="178" t="s">
        <v>635</v>
      </c>
      <c r="AJ279" s="178" t="s">
        <v>285</v>
      </c>
    </row>
    <row r="280" spans="33:36" ht="14.25" customHeight="1">
      <c r="AG280" s="178" t="s">
        <v>51</v>
      </c>
      <c r="AH280" s="177"/>
      <c r="AI280" s="178" t="s">
        <v>636</v>
      </c>
      <c r="AJ280" s="178" t="s">
        <v>286</v>
      </c>
    </row>
    <row r="281" spans="33:36" ht="14.25" customHeight="1">
      <c r="AG281" s="178" t="s">
        <v>52</v>
      </c>
      <c r="AH281" s="177"/>
      <c r="AI281" s="178" t="s">
        <v>493</v>
      </c>
      <c r="AJ281" s="178" t="s">
        <v>287</v>
      </c>
    </row>
    <row r="282" spans="33:36" ht="14.25" customHeight="1">
      <c r="AG282" s="178" t="s">
        <v>53</v>
      </c>
      <c r="AH282" s="177"/>
      <c r="AI282" s="178" t="s">
        <v>637</v>
      </c>
      <c r="AJ282" s="178" t="s">
        <v>288</v>
      </c>
    </row>
    <row r="283" spans="33:36" ht="14.25" customHeight="1">
      <c r="AG283" s="178" t="s">
        <v>54</v>
      </c>
      <c r="AH283" s="177"/>
      <c r="AI283" s="178" t="s">
        <v>638</v>
      </c>
      <c r="AJ283" s="178" t="s">
        <v>289</v>
      </c>
    </row>
    <row r="284" spans="33:36" ht="14.25" customHeight="1">
      <c r="AG284" s="178" t="s">
        <v>55</v>
      </c>
      <c r="AH284" s="177"/>
      <c r="AI284" s="178" t="s">
        <v>639</v>
      </c>
      <c r="AJ284" s="178" t="s">
        <v>290</v>
      </c>
    </row>
    <row r="285" spans="33:36" ht="14.25" customHeight="1">
      <c r="AG285" s="178" t="s">
        <v>56</v>
      </c>
      <c r="AH285" s="177"/>
      <c r="AI285" s="178" t="s">
        <v>640</v>
      </c>
      <c r="AJ285" s="178" t="s">
        <v>291</v>
      </c>
    </row>
    <row r="286" spans="33:36" ht="14.25" customHeight="1">
      <c r="AG286" s="178" t="s">
        <v>57</v>
      </c>
      <c r="AH286" s="177"/>
      <c r="AI286" s="178"/>
      <c r="AJ286" s="178" t="s">
        <v>292</v>
      </c>
    </row>
    <row r="287" spans="33:36" ht="14.25" customHeight="1">
      <c r="AG287" s="178" t="s">
        <v>58</v>
      </c>
      <c r="AH287" s="177"/>
      <c r="AI287" s="178"/>
      <c r="AJ287" s="178" t="s">
        <v>293</v>
      </c>
    </row>
    <row r="288" spans="33:36" ht="14.25" customHeight="1">
      <c r="AG288" s="178" t="s">
        <v>59</v>
      </c>
      <c r="AH288" s="177"/>
      <c r="AI288" s="178"/>
      <c r="AJ288" s="178" t="s">
        <v>294</v>
      </c>
    </row>
    <row r="289" spans="33:36" ht="14.25" customHeight="1">
      <c r="AG289" s="178" t="s">
        <v>60</v>
      </c>
      <c r="AH289" s="177"/>
      <c r="AI289" s="178"/>
      <c r="AJ289" s="178" t="s">
        <v>276</v>
      </c>
    </row>
    <row r="290" spans="33:36" ht="14.25" customHeight="1">
      <c r="AG290" s="178" t="s">
        <v>61</v>
      </c>
      <c r="AH290" s="177"/>
      <c r="AI290" s="177"/>
      <c r="AJ290" s="178" t="s">
        <v>277</v>
      </c>
    </row>
    <row r="291" spans="33:36" ht="14.25" customHeight="1">
      <c r="AG291" s="178" t="s">
        <v>62</v>
      </c>
      <c r="AH291" s="177"/>
      <c r="AI291" s="177"/>
      <c r="AJ291" s="178" t="s">
        <v>278</v>
      </c>
    </row>
    <row r="292" spans="33:36" ht="14.25" customHeight="1">
      <c r="AG292" s="178" t="s">
        <v>63</v>
      </c>
      <c r="AH292" s="177"/>
      <c r="AI292" s="177"/>
      <c r="AJ292" s="178" t="s">
        <v>274</v>
      </c>
    </row>
    <row r="293" spans="33:36" ht="14.25" customHeight="1">
      <c r="AG293" s="178" t="s">
        <v>64</v>
      </c>
      <c r="AH293" s="177"/>
      <c r="AI293" s="177"/>
      <c r="AJ293" s="178" t="s">
        <v>295</v>
      </c>
    </row>
    <row r="294" spans="33:36" ht="14.25" customHeight="1">
      <c r="AG294" s="178" t="s">
        <v>65</v>
      </c>
      <c r="AH294" s="177"/>
      <c r="AI294" s="177"/>
      <c r="AJ294" s="178" t="s">
        <v>296</v>
      </c>
    </row>
    <row r="295" spans="33:36" ht="14.25" customHeight="1">
      <c r="AG295" s="178" t="s">
        <v>66</v>
      </c>
      <c r="AH295" s="177"/>
      <c r="AI295" s="177"/>
      <c r="AJ295" s="178" t="s">
        <v>275</v>
      </c>
    </row>
    <row r="296" spans="33:36" ht="14.25" customHeight="1">
      <c r="AG296" s="178" t="s">
        <v>67</v>
      </c>
      <c r="AH296" s="177"/>
      <c r="AI296" s="177"/>
      <c r="AJ296" s="178" t="s">
        <v>279</v>
      </c>
    </row>
    <row r="297" spans="33:36" ht="14.25" customHeight="1">
      <c r="AG297" s="178" t="s">
        <v>68</v>
      </c>
      <c r="AH297" s="177"/>
      <c r="AI297" s="177"/>
      <c r="AJ297" s="178" t="s">
        <v>297</v>
      </c>
    </row>
    <row r="298" spans="33:36" ht="14.25" customHeight="1">
      <c r="AG298" s="178" t="s">
        <v>69</v>
      </c>
      <c r="AH298" s="177"/>
      <c r="AI298" s="177"/>
      <c r="AJ298" s="178" t="s">
        <v>298</v>
      </c>
    </row>
    <row r="299" spans="33:36" ht="14.25" customHeight="1">
      <c r="AG299" s="178" t="s">
        <v>70</v>
      </c>
      <c r="AH299" s="177"/>
      <c r="AI299" s="177"/>
      <c r="AJ299" s="178" t="s">
        <v>299</v>
      </c>
    </row>
    <row r="300" spans="33:36" ht="14.25" customHeight="1">
      <c r="AG300" s="178" t="s">
        <v>71</v>
      </c>
      <c r="AH300" s="177"/>
      <c r="AI300" s="177"/>
      <c r="AJ300" s="178" t="s">
        <v>300</v>
      </c>
    </row>
    <row r="301" spans="33:36" ht="14.25" customHeight="1">
      <c r="AG301" s="178" t="s">
        <v>72</v>
      </c>
      <c r="AH301" s="177"/>
      <c r="AI301" s="177"/>
      <c r="AJ301" s="178" t="s">
        <v>301</v>
      </c>
    </row>
    <row r="302" spans="33:36" ht="14.25" customHeight="1">
      <c r="AG302" s="178" t="s">
        <v>73</v>
      </c>
      <c r="AH302" s="177"/>
      <c r="AI302" s="177"/>
      <c r="AJ302" s="178" t="s">
        <v>302</v>
      </c>
    </row>
    <row r="303" spans="33:36" ht="14.25" customHeight="1">
      <c r="AG303" s="178" t="s">
        <v>641</v>
      </c>
      <c r="AH303" s="177"/>
      <c r="AI303" s="177"/>
      <c r="AJ303" s="178" t="s">
        <v>303</v>
      </c>
    </row>
    <row r="304" spans="33:36" ht="14.25" customHeight="1">
      <c r="AG304" s="178" t="s">
        <v>74</v>
      </c>
      <c r="AH304" s="177"/>
      <c r="AI304" s="177"/>
      <c r="AJ304" s="178" t="s">
        <v>304</v>
      </c>
    </row>
    <row r="305" spans="33:36" ht="14.25" customHeight="1">
      <c r="AG305" s="178" t="s">
        <v>75</v>
      </c>
      <c r="AH305" s="177"/>
      <c r="AI305" s="178"/>
      <c r="AJ305" s="178" t="s">
        <v>305</v>
      </c>
    </row>
    <row r="306" spans="33:36" ht="14.25" customHeight="1">
      <c r="AG306" s="178" t="s">
        <v>76</v>
      </c>
      <c r="AH306" s="177"/>
      <c r="AI306" s="178"/>
      <c r="AJ306" s="178" t="s">
        <v>306</v>
      </c>
    </row>
    <row r="307" spans="33:36" ht="14.25" customHeight="1">
      <c r="AG307" s="178" t="s">
        <v>77</v>
      </c>
      <c r="AH307" s="177"/>
      <c r="AI307" s="178"/>
      <c r="AJ307" s="178" t="s">
        <v>307</v>
      </c>
    </row>
    <row r="308" spans="33:36" ht="14.25" customHeight="1">
      <c r="AG308" s="178" t="s">
        <v>78</v>
      </c>
      <c r="AH308" s="177"/>
      <c r="AI308" s="178"/>
      <c r="AJ308" s="178" t="s">
        <v>308</v>
      </c>
    </row>
    <row r="309" spans="33:36" ht="14.25" customHeight="1">
      <c r="AG309" s="177"/>
      <c r="AH309" s="177"/>
      <c r="AI309" s="178"/>
      <c r="AJ309" s="178" t="s">
        <v>309</v>
      </c>
    </row>
    <row r="310" spans="33:36" ht="14.25" customHeight="1">
      <c r="AG310" s="177"/>
      <c r="AH310" s="177"/>
      <c r="AI310" s="178"/>
      <c r="AJ310" s="178" t="s">
        <v>310</v>
      </c>
    </row>
    <row r="311" spans="33:36" ht="14.25" customHeight="1">
      <c r="AG311" s="177"/>
      <c r="AH311" s="177"/>
      <c r="AI311" s="177"/>
      <c r="AJ311" s="178" t="s">
        <v>311</v>
      </c>
    </row>
    <row r="312" spans="33:36" ht="14.25" customHeight="1">
      <c r="AG312" s="177"/>
      <c r="AH312" s="177"/>
      <c r="AI312" s="177"/>
      <c r="AJ312" s="178" t="s">
        <v>312</v>
      </c>
    </row>
    <row r="313" spans="33:36" ht="14.25" customHeight="1">
      <c r="AG313" s="177"/>
      <c r="AH313" s="177"/>
      <c r="AI313" s="177"/>
      <c r="AJ313" s="178" t="s">
        <v>313</v>
      </c>
    </row>
    <row r="314" spans="33:36" ht="14.25" customHeight="1">
      <c r="AG314" s="177"/>
      <c r="AH314" s="177"/>
      <c r="AI314" s="177"/>
      <c r="AJ314" s="178" t="s">
        <v>314</v>
      </c>
    </row>
    <row r="315" spans="33:36" ht="14.25" customHeight="1">
      <c r="AG315" s="177"/>
      <c r="AH315" s="177"/>
      <c r="AI315" s="177"/>
      <c r="AJ315" s="178" t="s">
        <v>315</v>
      </c>
    </row>
    <row r="316" spans="33:36" ht="14.25" customHeight="1">
      <c r="AG316" s="177"/>
      <c r="AH316" s="177"/>
      <c r="AI316" s="177"/>
      <c r="AJ316" s="178" t="s">
        <v>316</v>
      </c>
    </row>
    <row r="317" spans="33:36" ht="14.25" customHeight="1">
      <c r="AG317" s="177"/>
      <c r="AH317" s="177"/>
      <c r="AI317" s="178"/>
      <c r="AJ317" s="178" t="s">
        <v>317</v>
      </c>
    </row>
    <row r="318" spans="33:36" ht="14.25" customHeight="1">
      <c r="AG318" s="177"/>
      <c r="AH318" s="177"/>
      <c r="AI318" s="178"/>
      <c r="AJ318" s="178" t="s">
        <v>318</v>
      </c>
    </row>
    <row r="319" spans="33:36" ht="14.25" customHeight="1">
      <c r="AG319" s="177"/>
      <c r="AH319" s="177"/>
      <c r="AI319" s="178"/>
      <c r="AJ319" s="178" t="s">
        <v>319</v>
      </c>
    </row>
    <row r="320" spans="33:36" ht="14.25" customHeight="1">
      <c r="AG320" s="177"/>
      <c r="AH320" s="177"/>
      <c r="AI320" s="178"/>
      <c r="AJ320" s="178" t="s">
        <v>320</v>
      </c>
    </row>
    <row r="321" spans="33:36" ht="14.25" customHeight="1">
      <c r="AG321" s="177"/>
      <c r="AH321" s="177"/>
      <c r="AI321" s="178"/>
      <c r="AJ321" s="178" t="s">
        <v>287</v>
      </c>
    </row>
    <row r="322" spans="33:36" ht="14.25" customHeight="1">
      <c r="AG322" s="177"/>
      <c r="AH322" s="177"/>
      <c r="AI322" s="178"/>
      <c r="AJ322" s="178" t="s">
        <v>321</v>
      </c>
    </row>
    <row r="323" spans="33:36" ht="14.25" customHeight="1">
      <c r="AG323" s="177"/>
      <c r="AH323" s="177"/>
      <c r="AI323" s="178"/>
      <c r="AJ323" s="178" t="s">
        <v>322</v>
      </c>
    </row>
    <row r="324" spans="33:36" ht="14.25" customHeight="1">
      <c r="AG324" s="177"/>
      <c r="AH324" s="177"/>
      <c r="AI324" s="178"/>
      <c r="AJ324" s="178" t="s">
        <v>323</v>
      </c>
    </row>
    <row r="325" spans="33:36" ht="14.25" customHeight="1">
      <c r="AG325" s="177"/>
      <c r="AH325" s="177"/>
      <c r="AI325" s="178"/>
      <c r="AJ325" s="178" t="s">
        <v>324</v>
      </c>
    </row>
    <row r="326" spans="33:36" ht="14.25" customHeight="1">
      <c r="AG326" s="177"/>
      <c r="AH326" s="177"/>
      <c r="AI326" s="177"/>
      <c r="AJ326" s="178" t="s">
        <v>325</v>
      </c>
    </row>
    <row r="327" spans="33:36" ht="14.25" customHeight="1">
      <c r="AG327" s="177"/>
      <c r="AH327" s="177"/>
      <c r="AI327" s="177"/>
      <c r="AJ327" s="178" t="s">
        <v>326</v>
      </c>
    </row>
    <row r="328" spans="33:36" ht="14.25" customHeight="1">
      <c r="AG328" s="177"/>
      <c r="AH328" s="177"/>
      <c r="AI328" s="177"/>
      <c r="AJ328" s="178" t="s">
        <v>327</v>
      </c>
    </row>
    <row r="329" spans="33:36" ht="14.25" customHeight="1">
      <c r="AG329" s="177"/>
      <c r="AH329" s="177"/>
      <c r="AI329" s="177"/>
      <c r="AJ329" s="178" t="s">
        <v>328</v>
      </c>
    </row>
    <row r="330" spans="33:36" ht="14.25" customHeight="1">
      <c r="AG330" s="177"/>
      <c r="AH330" s="177"/>
      <c r="AI330" s="177"/>
      <c r="AJ330" s="178" t="s">
        <v>329</v>
      </c>
    </row>
    <row r="331" spans="33:36" ht="14.25" customHeight="1">
      <c r="AG331" s="177"/>
      <c r="AH331" s="177"/>
      <c r="AI331" s="177"/>
      <c r="AJ331" s="178" t="s">
        <v>330</v>
      </c>
    </row>
    <row r="332" spans="33:36" ht="14.25" customHeight="1">
      <c r="AG332" s="177"/>
      <c r="AH332" s="177"/>
      <c r="AI332" s="178"/>
      <c r="AJ332" s="178" t="s">
        <v>304</v>
      </c>
    </row>
    <row r="333" spans="33:36" ht="14.25" customHeight="1">
      <c r="AG333" s="177"/>
      <c r="AH333" s="177"/>
      <c r="AI333" s="177"/>
      <c r="AJ333" s="178" t="s">
        <v>331</v>
      </c>
    </row>
    <row r="334" spans="33:36" ht="14.25" customHeight="1">
      <c r="AG334" s="177"/>
      <c r="AH334" s="177"/>
      <c r="AI334" s="177"/>
      <c r="AJ334" s="178" t="s">
        <v>274</v>
      </c>
    </row>
    <row r="335" spans="33:36" ht="14.25" customHeight="1">
      <c r="AG335" s="177"/>
      <c r="AH335" s="177"/>
      <c r="AI335" s="178"/>
      <c r="AJ335" s="178" t="s">
        <v>332</v>
      </c>
    </row>
    <row r="336" spans="33:36" ht="14.25" customHeight="1">
      <c r="AG336" s="177"/>
      <c r="AH336" s="177"/>
      <c r="AI336" s="178"/>
      <c r="AJ336" s="178" t="s">
        <v>333</v>
      </c>
    </row>
    <row r="337" spans="33:36" ht="14.25" customHeight="1">
      <c r="AG337" s="177"/>
      <c r="AH337" s="177"/>
      <c r="AI337" s="178"/>
      <c r="AJ337" s="178" t="s">
        <v>334</v>
      </c>
    </row>
    <row r="338" spans="33:36" ht="14.25" customHeight="1">
      <c r="AG338" s="177"/>
      <c r="AH338" s="177"/>
      <c r="AI338" s="178"/>
      <c r="AJ338" s="178" t="s">
        <v>335</v>
      </c>
    </row>
    <row r="339" spans="33:36" ht="14.25" customHeight="1">
      <c r="AG339" s="177"/>
      <c r="AH339" s="177"/>
      <c r="AI339" s="178"/>
      <c r="AJ339" s="178" t="s">
        <v>336</v>
      </c>
    </row>
    <row r="340" spans="33:36" ht="14.25" customHeight="1">
      <c r="AG340" s="177"/>
      <c r="AH340" s="177"/>
      <c r="AI340" s="178"/>
      <c r="AJ340" s="178" t="s">
        <v>337</v>
      </c>
    </row>
    <row r="341" spans="33:36" ht="14.25" customHeight="1">
      <c r="AG341" s="177"/>
      <c r="AH341" s="177"/>
      <c r="AI341" s="178"/>
      <c r="AJ341" s="178" t="s">
        <v>338</v>
      </c>
    </row>
    <row r="342" spans="33:36" ht="14.25" customHeight="1">
      <c r="AG342" s="177"/>
      <c r="AH342" s="177"/>
      <c r="AI342" s="178"/>
      <c r="AJ342" s="178" t="s">
        <v>339</v>
      </c>
    </row>
    <row r="343" spans="33:36" ht="14.25" customHeight="1">
      <c r="AG343" s="177"/>
      <c r="AH343" s="177"/>
      <c r="AI343" s="178"/>
      <c r="AJ343" s="178" t="s">
        <v>340</v>
      </c>
    </row>
    <row r="344" spans="33:36" ht="14.25" customHeight="1">
      <c r="AG344" s="177"/>
      <c r="AH344" s="177"/>
      <c r="AI344" s="178"/>
      <c r="AJ344" s="178" t="s">
        <v>341</v>
      </c>
    </row>
    <row r="345" spans="33:36" ht="14.25" customHeight="1">
      <c r="AG345" s="177"/>
      <c r="AH345" s="177"/>
      <c r="AI345" s="178"/>
      <c r="AJ345" s="178" t="s">
        <v>342</v>
      </c>
    </row>
    <row r="346" spans="33:36" ht="14.25" customHeight="1">
      <c r="AG346" s="177"/>
      <c r="AH346" s="177"/>
      <c r="AI346" s="178"/>
      <c r="AJ346" s="178" t="s">
        <v>343</v>
      </c>
    </row>
    <row r="347" spans="33:36" ht="14.25" customHeight="1">
      <c r="AG347" s="177"/>
      <c r="AH347" s="177"/>
      <c r="AI347" s="177"/>
      <c r="AJ347" s="178" t="s">
        <v>344</v>
      </c>
    </row>
    <row r="348" spans="33:36" ht="14.25" customHeight="1">
      <c r="AG348" s="177" t="s">
        <v>642</v>
      </c>
      <c r="AH348" s="177"/>
      <c r="AI348" s="177"/>
    </row>
    <row r="349" spans="33:36" ht="14.25" customHeight="1">
      <c r="AG349" s="177" t="s">
        <v>15</v>
      </c>
      <c r="AH349" s="177" t="s">
        <v>19</v>
      </c>
      <c r="AI349" s="177" t="s">
        <v>22</v>
      </c>
      <c r="AJ349" s="177" t="s">
        <v>280</v>
      </c>
    </row>
    <row r="350" spans="33:36" ht="14.25" customHeight="1">
      <c r="AG350" s="178" t="s">
        <v>475</v>
      </c>
      <c r="AH350" s="249" t="s">
        <v>476</v>
      </c>
      <c r="AI350" s="249" t="s">
        <v>477</v>
      </c>
      <c r="AJ350" s="178" t="s">
        <v>259</v>
      </c>
    </row>
    <row r="351" spans="33:36" ht="14.25" customHeight="1">
      <c r="AG351" s="178" t="s">
        <v>478</v>
      </c>
      <c r="AH351" s="249" t="s">
        <v>479</v>
      </c>
      <c r="AI351" s="249" t="s">
        <v>480</v>
      </c>
      <c r="AJ351" s="178" t="s">
        <v>264</v>
      </c>
    </row>
    <row r="352" spans="33:36" ht="14.25" customHeight="1">
      <c r="AG352" s="178" t="s">
        <v>482</v>
      </c>
      <c r="AH352" s="249" t="s">
        <v>483</v>
      </c>
      <c r="AI352" s="249" t="s">
        <v>484</v>
      </c>
      <c r="AJ352" s="178" t="s">
        <v>265</v>
      </c>
    </row>
    <row r="353" spans="33:36" ht="14.25" customHeight="1">
      <c r="AG353" s="178" t="s">
        <v>487</v>
      </c>
      <c r="AH353" s="178" t="s">
        <v>488</v>
      </c>
      <c r="AI353" s="249" t="s">
        <v>489</v>
      </c>
      <c r="AJ353" s="178" t="s">
        <v>267</v>
      </c>
    </row>
    <row r="354" spans="33:36" ht="14.25" customHeight="1">
      <c r="AG354" s="178" t="s">
        <v>492</v>
      </c>
      <c r="AH354" s="178" t="s">
        <v>493</v>
      </c>
      <c r="AI354" s="249" t="s">
        <v>494</v>
      </c>
      <c r="AJ354" s="178" t="s">
        <v>269</v>
      </c>
    </row>
    <row r="355" spans="33:36" ht="14.25" customHeight="1">
      <c r="AG355" s="178" t="s">
        <v>496</v>
      </c>
      <c r="AH355" s="178" t="s">
        <v>497</v>
      </c>
      <c r="AI355" s="249" t="s">
        <v>498</v>
      </c>
      <c r="AJ355" s="178" t="s">
        <v>270</v>
      </c>
    </row>
    <row r="356" spans="33:36" ht="14.25" customHeight="1">
      <c r="AG356" s="178" t="s">
        <v>499</v>
      </c>
      <c r="AH356" s="178" t="s">
        <v>500</v>
      </c>
      <c r="AI356" s="249" t="s">
        <v>501</v>
      </c>
    </row>
    <row r="357" spans="33:36" ht="14.25" customHeight="1">
      <c r="AG357" s="178" t="s">
        <v>502</v>
      </c>
      <c r="AH357" s="178" t="s">
        <v>503</v>
      </c>
      <c r="AI357" s="249" t="s">
        <v>504</v>
      </c>
    </row>
    <row r="358" spans="33:36" ht="14.25" customHeight="1">
      <c r="AG358" s="178" t="s">
        <v>505</v>
      </c>
      <c r="AH358" s="178" t="s">
        <v>506</v>
      </c>
      <c r="AI358" s="249" t="s">
        <v>507</v>
      </c>
    </row>
    <row r="359" spans="33:36" ht="14.25" customHeight="1">
      <c r="AG359" s="178" t="s">
        <v>508</v>
      </c>
      <c r="AH359" s="178" t="s">
        <v>509</v>
      </c>
      <c r="AI359" s="249" t="s">
        <v>510</v>
      </c>
    </row>
    <row r="360" spans="33:36" ht="14.25" customHeight="1">
      <c r="AG360" s="178"/>
      <c r="AH360" s="178" t="s">
        <v>511</v>
      </c>
      <c r="AI360" s="249" t="s">
        <v>512</v>
      </c>
    </row>
    <row r="361" spans="33:36" ht="14.25" customHeight="1">
      <c r="AG361" s="178" t="s">
        <v>513</v>
      </c>
      <c r="AH361" s="178" t="s">
        <v>503</v>
      </c>
      <c r="AI361" s="249" t="s">
        <v>504</v>
      </c>
    </row>
    <row r="362" spans="33:36" ht="14.25" customHeight="1">
      <c r="AG362" s="178" t="s">
        <v>514</v>
      </c>
      <c r="AH362" s="178" t="s">
        <v>515</v>
      </c>
      <c r="AI362" s="249" t="s">
        <v>516</v>
      </c>
    </row>
    <row r="363" spans="33:36" ht="14.25" customHeight="1">
      <c r="AG363" s="177"/>
      <c r="AH363" s="178" t="s">
        <v>517</v>
      </c>
      <c r="AI363" s="249" t="s">
        <v>518</v>
      </c>
    </row>
    <row r="364" spans="33:36" ht="14.25" customHeight="1">
      <c r="AG364" s="177"/>
      <c r="AH364" s="178" t="s">
        <v>519</v>
      </c>
      <c r="AI364" s="249" t="s">
        <v>520</v>
      </c>
    </row>
    <row r="365" spans="33:36" ht="14.25" customHeight="1">
      <c r="AG365" s="178"/>
      <c r="AH365" s="178" t="s">
        <v>521</v>
      </c>
      <c r="AI365" s="249" t="s">
        <v>501</v>
      </c>
    </row>
    <row r="366" spans="33:36" ht="14.25" customHeight="1">
      <c r="AG366" s="178"/>
      <c r="AH366" s="178" t="s">
        <v>522</v>
      </c>
      <c r="AI366" s="249" t="s">
        <v>523</v>
      </c>
    </row>
    <row r="367" spans="33:36" ht="14.25" customHeight="1">
      <c r="AG367" s="178"/>
      <c r="AH367" s="178" t="s">
        <v>524</v>
      </c>
      <c r="AI367" s="249" t="s">
        <v>525</v>
      </c>
    </row>
    <row r="368" spans="33:36" ht="14.25" customHeight="1">
      <c r="AG368" s="178"/>
      <c r="AH368" s="178" t="s">
        <v>526</v>
      </c>
      <c r="AI368" s="249" t="s">
        <v>527</v>
      </c>
    </row>
    <row r="369" spans="33:35" ht="14.25" customHeight="1">
      <c r="AG369" s="178"/>
      <c r="AH369" s="178" t="s">
        <v>528</v>
      </c>
      <c r="AI369" s="249" t="s">
        <v>529</v>
      </c>
    </row>
    <row r="370" spans="33:35" ht="14.25" customHeight="1">
      <c r="AG370" s="178"/>
      <c r="AH370" s="178" t="s">
        <v>530</v>
      </c>
      <c r="AI370" s="249" t="s">
        <v>531</v>
      </c>
    </row>
    <row r="371" spans="33:35" ht="14.25" customHeight="1">
      <c r="AG371" s="178"/>
      <c r="AH371" s="178" t="s">
        <v>532</v>
      </c>
      <c r="AI371" s="249" t="s">
        <v>533</v>
      </c>
    </row>
    <row r="372" spans="33:35" ht="14.25" customHeight="1">
      <c r="AG372" s="178"/>
      <c r="AH372" s="178" t="s">
        <v>534</v>
      </c>
      <c r="AI372" s="249" t="s">
        <v>535</v>
      </c>
    </row>
    <row r="373" spans="33:35" ht="14.25" customHeight="1">
      <c r="AG373" s="178"/>
      <c r="AH373" s="178" t="s">
        <v>536</v>
      </c>
      <c r="AI373" s="249" t="s">
        <v>518</v>
      </c>
    </row>
    <row r="374" spans="33:35" ht="14.25" customHeight="1">
      <c r="AG374" s="178"/>
      <c r="AH374" s="178" t="s">
        <v>537</v>
      </c>
      <c r="AI374" s="249" t="s">
        <v>535</v>
      </c>
    </row>
    <row r="375" spans="33:35" ht="14.25" customHeight="1">
      <c r="AG375" s="178"/>
      <c r="AH375" s="178" t="s">
        <v>538</v>
      </c>
      <c r="AI375" s="249" t="s">
        <v>527</v>
      </c>
    </row>
    <row r="376" spans="33:35" ht="14.25" customHeight="1">
      <c r="AG376" s="178"/>
      <c r="AH376" s="178" t="s">
        <v>539</v>
      </c>
      <c r="AI376" s="249" t="s">
        <v>501</v>
      </c>
    </row>
    <row r="377" spans="33:35" ht="14.25" customHeight="1">
      <c r="AG377" s="178"/>
      <c r="AH377" s="178" t="s">
        <v>540</v>
      </c>
      <c r="AI377" s="249" t="s">
        <v>531</v>
      </c>
    </row>
    <row r="378" spans="33:35" ht="14.25" customHeight="1">
      <c r="AG378" s="178"/>
      <c r="AH378" s="178" t="s">
        <v>541</v>
      </c>
      <c r="AI378" s="249" t="s">
        <v>533</v>
      </c>
    </row>
    <row r="379" spans="33:35" ht="14.25" customHeight="1">
      <c r="AG379" s="178"/>
      <c r="AH379" s="177"/>
      <c r="AI379" s="249" t="s">
        <v>520</v>
      </c>
    </row>
    <row r="380" spans="33:35" ht="14.25" customHeight="1">
      <c r="AG380" s="178"/>
      <c r="AH380" s="177"/>
      <c r="AI380" s="249" t="s">
        <v>516</v>
      </c>
    </row>
    <row r="381" spans="33:35" ht="14.25" customHeight="1">
      <c r="AG381" s="177"/>
      <c r="AH381" s="178"/>
      <c r="AI381" s="178"/>
    </row>
    <row r="382" spans="33:35" ht="14.25" customHeight="1">
      <c r="AG382" s="177"/>
      <c r="AH382" s="177"/>
      <c r="AI382" s="178" t="s">
        <v>542</v>
      </c>
    </row>
    <row r="383" spans="33:35" ht="14.25" customHeight="1">
      <c r="AG383" s="178"/>
      <c r="AH383" s="177"/>
      <c r="AI383" s="178" t="s">
        <v>543</v>
      </c>
    </row>
    <row r="384" spans="33:35" ht="14.25" customHeight="1">
      <c r="AG384" s="178"/>
      <c r="AH384" s="178"/>
      <c r="AI384" s="178" t="s">
        <v>544</v>
      </c>
    </row>
    <row r="385" spans="33:35" ht="14.25" customHeight="1">
      <c r="AG385" s="178"/>
      <c r="AH385" s="178"/>
      <c r="AI385" s="178" t="s">
        <v>545</v>
      </c>
    </row>
    <row r="386" spans="33:35" ht="14.25" customHeight="1">
      <c r="AG386" s="177"/>
      <c r="AH386" s="178"/>
      <c r="AI386" s="178" t="s">
        <v>547</v>
      </c>
    </row>
    <row r="387" spans="33:35" ht="14.25" customHeight="1">
      <c r="AG387" s="178"/>
      <c r="AH387" s="178"/>
      <c r="AI387" s="178" t="s">
        <v>549</v>
      </c>
    </row>
    <row r="388" spans="33:35" ht="14.25" customHeight="1">
      <c r="AG388" s="178"/>
      <c r="AH388" s="178"/>
      <c r="AI388" s="178" t="s">
        <v>550</v>
      </c>
    </row>
    <row r="389" spans="33:35" ht="14.25" customHeight="1">
      <c r="AG389" s="178"/>
      <c r="AH389" s="178"/>
      <c r="AI389" s="178" t="s">
        <v>551</v>
      </c>
    </row>
    <row r="390" spans="33:35" ht="14.25" customHeight="1">
      <c r="AG390" s="178"/>
      <c r="AH390" s="178"/>
      <c r="AI390" s="178" t="s">
        <v>552</v>
      </c>
    </row>
    <row r="391" spans="33:35" ht="14.25" customHeight="1">
      <c r="AG391" s="178"/>
      <c r="AH391" s="178"/>
      <c r="AI391" s="178" t="s">
        <v>553</v>
      </c>
    </row>
    <row r="392" spans="33:35" ht="14.25" customHeight="1">
      <c r="AG392" s="178"/>
      <c r="AH392" s="178"/>
      <c r="AI392" s="178" t="s">
        <v>554</v>
      </c>
    </row>
    <row r="393" spans="33:35" ht="14.25" customHeight="1">
      <c r="AG393" s="178"/>
      <c r="AH393" s="178"/>
      <c r="AI393" s="178" t="s">
        <v>555</v>
      </c>
    </row>
    <row r="394" spans="33:35" ht="14.25" customHeight="1">
      <c r="AG394" s="178"/>
      <c r="AH394" s="178"/>
      <c r="AI394" s="178" t="s">
        <v>556</v>
      </c>
    </row>
    <row r="395" spans="33:35" ht="14.25" customHeight="1">
      <c r="AG395" s="177"/>
      <c r="AH395" s="177"/>
      <c r="AI395" s="178" t="s">
        <v>477</v>
      </c>
    </row>
    <row r="396" spans="33:35" ht="14.25" customHeight="1">
      <c r="AG396" s="178"/>
      <c r="AH396" s="177"/>
      <c r="AI396" s="178" t="s">
        <v>557</v>
      </c>
    </row>
    <row r="397" spans="33:35" ht="14.25" customHeight="1">
      <c r="AG397" s="178"/>
      <c r="AH397" s="177"/>
      <c r="AI397" s="178" t="s">
        <v>558</v>
      </c>
    </row>
    <row r="398" spans="33:35" ht="14.25" customHeight="1">
      <c r="AG398" s="178"/>
      <c r="AH398" s="177"/>
      <c r="AI398" s="178" t="s">
        <v>559</v>
      </c>
    </row>
    <row r="399" spans="33:35" ht="14.25" customHeight="1">
      <c r="AG399" s="178"/>
      <c r="AH399" s="177"/>
      <c r="AI399" s="178" t="s">
        <v>560</v>
      </c>
    </row>
    <row r="400" spans="33:35" ht="14.25" customHeight="1">
      <c r="AG400" s="178"/>
      <c r="AH400" s="177"/>
      <c r="AI400" s="178" t="s">
        <v>529</v>
      </c>
    </row>
    <row r="401" spans="33:35" ht="14.25" customHeight="1">
      <c r="AG401" s="178"/>
      <c r="AH401" s="177"/>
      <c r="AI401" s="178" t="s">
        <v>561</v>
      </c>
    </row>
    <row r="402" spans="33:35" ht="14.25" customHeight="1">
      <c r="AG402" s="178"/>
      <c r="AH402" s="177"/>
      <c r="AI402" s="178" t="s">
        <v>562</v>
      </c>
    </row>
    <row r="403" spans="33:35" ht="14.25" customHeight="1">
      <c r="AG403" s="178"/>
      <c r="AH403" s="178"/>
      <c r="AI403" s="178" t="s">
        <v>563</v>
      </c>
    </row>
    <row r="404" spans="33:35" ht="14.25" customHeight="1">
      <c r="AG404" s="178"/>
      <c r="AH404" s="177"/>
      <c r="AI404" s="178" t="s">
        <v>477</v>
      </c>
    </row>
    <row r="405" spans="33:35" ht="14.25" customHeight="1">
      <c r="AG405" s="178"/>
      <c r="AH405" s="177"/>
      <c r="AI405" s="178" t="s">
        <v>564</v>
      </c>
    </row>
    <row r="406" spans="33:35" ht="14.25" customHeight="1">
      <c r="AG406" s="178"/>
      <c r="AH406" s="177"/>
      <c r="AI406" s="178" t="s">
        <v>559</v>
      </c>
    </row>
    <row r="407" spans="33:35" ht="14.25" customHeight="1">
      <c r="AG407" s="178"/>
      <c r="AH407" s="178"/>
      <c r="AI407" s="178" t="s">
        <v>560</v>
      </c>
    </row>
    <row r="408" spans="33:35" ht="14.25" customHeight="1">
      <c r="AG408" s="178"/>
      <c r="AH408" s="177"/>
      <c r="AI408" s="178" t="s">
        <v>565</v>
      </c>
    </row>
    <row r="409" spans="33:35" ht="14.25" customHeight="1">
      <c r="AG409" s="178"/>
      <c r="AH409" s="177"/>
      <c r="AI409" s="178" t="s">
        <v>274</v>
      </c>
    </row>
    <row r="410" spans="33:35" ht="14.25" customHeight="1">
      <c r="AG410" s="178"/>
      <c r="AH410" s="177"/>
      <c r="AI410" s="178" t="s">
        <v>275</v>
      </c>
    </row>
    <row r="411" spans="33:35" ht="14.25" customHeight="1">
      <c r="AG411" s="178"/>
      <c r="AH411" s="177"/>
      <c r="AI411" s="178" t="s">
        <v>276</v>
      </c>
    </row>
    <row r="412" spans="33:35" ht="14.25" customHeight="1">
      <c r="AG412" s="178"/>
      <c r="AH412" s="177"/>
      <c r="AI412" s="178" t="s">
        <v>277</v>
      </c>
    </row>
    <row r="413" spans="33:35" ht="14.25" customHeight="1">
      <c r="AG413" s="178"/>
      <c r="AH413" s="177"/>
      <c r="AI413" s="178" t="s">
        <v>278</v>
      </c>
    </row>
    <row r="414" spans="33:35" ht="14.25" customHeight="1">
      <c r="AG414" s="178"/>
      <c r="AH414" s="177"/>
      <c r="AI414" s="178" t="s">
        <v>566</v>
      </c>
    </row>
    <row r="415" spans="33:35" ht="14.25" customHeight="1">
      <c r="AG415" s="177"/>
      <c r="AH415" s="177"/>
      <c r="AI415" s="178" t="s">
        <v>547</v>
      </c>
    </row>
    <row r="416" spans="33:35" ht="14.25" customHeight="1">
      <c r="AG416" s="178"/>
      <c r="AH416" s="177"/>
      <c r="AI416" s="178" t="s">
        <v>567</v>
      </c>
    </row>
    <row r="417" spans="33:35" ht="14.25" customHeight="1">
      <c r="AG417" s="178"/>
      <c r="AH417" s="177"/>
      <c r="AI417" s="178" t="s">
        <v>549</v>
      </c>
    </row>
    <row r="418" spans="33:35" ht="14.25" customHeight="1">
      <c r="AG418" s="178"/>
      <c r="AH418" s="177"/>
      <c r="AI418" s="178" t="s">
        <v>550</v>
      </c>
    </row>
    <row r="419" spans="33:35" ht="14.25" customHeight="1">
      <c r="AG419" s="178"/>
      <c r="AH419" s="177"/>
      <c r="AI419" s="178" t="s">
        <v>544</v>
      </c>
    </row>
    <row r="420" spans="33:35" ht="14.25" customHeight="1">
      <c r="AG420" s="178"/>
      <c r="AH420" s="178"/>
      <c r="AI420" s="178" t="s">
        <v>568</v>
      </c>
    </row>
    <row r="421" spans="33:35" ht="14.25" customHeight="1">
      <c r="AG421" s="178"/>
      <c r="AH421" s="178"/>
      <c r="AI421" s="178" t="s">
        <v>543</v>
      </c>
    </row>
    <row r="422" spans="33:35" ht="14.25" customHeight="1">
      <c r="AG422" s="178"/>
      <c r="AH422" s="178"/>
      <c r="AI422" s="178" t="s">
        <v>542</v>
      </c>
    </row>
    <row r="423" spans="33:35" ht="14.25" customHeight="1">
      <c r="AG423" s="178"/>
      <c r="AH423" s="178"/>
      <c r="AI423" s="178" t="s">
        <v>556</v>
      </c>
    </row>
    <row r="424" spans="33:35" ht="14.25" customHeight="1">
      <c r="AG424" s="177"/>
      <c r="AH424" s="177"/>
      <c r="AI424" s="178" t="s">
        <v>477</v>
      </c>
    </row>
    <row r="425" spans="33:35" ht="14.25" customHeight="1">
      <c r="AG425" s="177"/>
      <c r="AH425" s="177"/>
      <c r="AI425" s="178" t="s">
        <v>569</v>
      </c>
    </row>
    <row r="426" spans="33:35" ht="14.25" customHeight="1">
      <c r="AG426" s="178"/>
      <c r="AH426" s="177"/>
      <c r="AI426" s="178" t="s">
        <v>570</v>
      </c>
    </row>
    <row r="427" spans="33:35" ht="14.25" customHeight="1">
      <c r="AG427" s="178"/>
      <c r="AH427" s="177"/>
      <c r="AI427" s="178" t="s">
        <v>507</v>
      </c>
    </row>
    <row r="428" spans="33:35" ht="14.25" customHeight="1">
      <c r="AG428" s="178"/>
      <c r="AH428" s="177"/>
      <c r="AI428" s="178" t="s">
        <v>571</v>
      </c>
    </row>
    <row r="429" spans="33:35" ht="14.25" customHeight="1">
      <c r="AG429" s="178"/>
      <c r="AH429" s="177"/>
      <c r="AI429" s="178" t="s">
        <v>480</v>
      </c>
    </row>
    <row r="430" spans="33:35" ht="14.25" customHeight="1">
      <c r="AG430" s="178"/>
      <c r="AH430" s="177"/>
      <c r="AI430" s="178" t="s">
        <v>494</v>
      </c>
    </row>
    <row r="431" spans="33:35" ht="14.25" customHeight="1">
      <c r="AG431" s="178"/>
      <c r="AH431" s="177"/>
      <c r="AI431" s="178" t="s">
        <v>477</v>
      </c>
    </row>
    <row r="432" spans="33:35" ht="14.25" customHeight="1">
      <c r="AG432" s="178"/>
      <c r="AH432" s="177"/>
      <c r="AI432" s="178" t="s">
        <v>498</v>
      </c>
    </row>
    <row r="433" spans="33:35" ht="14.25" customHeight="1">
      <c r="AG433" s="178"/>
      <c r="AH433" s="177"/>
      <c r="AI433" s="178" t="s">
        <v>572</v>
      </c>
    </row>
    <row r="434" spans="33:35" ht="14.25" customHeight="1">
      <c r="AG434" s="178"/>
      <c r="AH434" s="177"/>
      <c r="AI434" s="178" t="s">
        <v>573</v>
      </c>
    </row>
    <row r="435" spans="33:35" ht="14.25" customHeight="1">
      <c r="AG435" s="178"/>
      <c r="AH435" s="177"/>
      <c r="AI435" s="178" t="s">
        <v>274</v>
      </c>
    </row>
    <row r="436" spans="33:35" ht="14.25" customHeight="1">
      <c r="AG436" s="178"/>
      <c r="AH436" s="177"/>
      <c r="AI436" s="178" t="s">
        <v>574</v>
      </c>
    </row>
    <row r="437" spans="33:35" ht="14.25" customHeight="1">
      <c r="AG437" s="178"/>
      <c r="AH437" s="177"/>
      <c r="AI437" s="178" t="s">
        <v>557</v>
      </c>
    </row>
    <row r="438" spans="33:35" ht="14.25" customHeight="1">
      <c r="AG438" s="178"/>
      <c r="AH438" s="177"/>
      <c r="AI438" s="178" t="s">
        <v>558</v>
      </c>
    </row>
    <row r="439" spans="33:35" ht="14.25" customHeight="1">
      <c r="AG439" s="178"/>
      <c r="AH439" s="177"/>
      <c r="AI439" s="178" t="s">
        <v>559</v>
      </c>
    </row>
    <row r="440" spans="33:35" ht="14.25" customHeight="1">
      <c r="AG440" s="178"/>
      <c r="AH440" s="177"/>
      <c r="AI440" s="178" t="s">
        <v>575</v>
      </c>
    </row>
    <row r="441" spans="33:35" ht="14.25" customHeight="1">
      <c r="AG441" s="178"/>
      <c r="AH441" s="177"/>
      <c r="AI441" s="178" t="s">
        <v>275</v>
      </c>
    </row>
    <row r="442" spans="33:35" ht="14.25" customHeight="1">
      <c r="AG442" s="178"/>
      <c r="AH442" s="177"/>
      <c r="AI442" s="178" t="s">
        <v>279</v>
      </c>
    </row>
    <row r="443" spans="33:35" ht="14.25" customHeight="1">
      <c r="AG443" s="178"/>
      <c r="AH443" s="177"/>
      <c r="AI443" s="178" t="s">
        <v>576</v>
      </c>
    </row>
    <row r="444" spans="33:35" ht="14.25" customHeight="1">
      <c r="AG444" s="178"/>
      <c r="AH444" s="177"/>
      <c r="AI444" s="178" t="s">
        <v>577</v>
      </c>
    </row>
    <row r="445" spans="33:35" ht="14.25" customHeight="1">
      <c r="AG445" s="178"/>
      <c r="AH445" s="177"/>
      <c r="AI445" s="178" t="s">
        <v>578</v>
      </c>
    </row>
    <row r="446" spans="33:35" ht="14.25" customHeight="1">
      <c r="AG446" s="178"/>
      <c r="AH446" s="177"/>
      <c r="AI446" s="178" t="s">
        <v>579</v>
      </c>
    </row>
    <row r="447" spans="33:35" ht="14.25" customHeight="1">
      <c r="AG447" s="178"/>
      <c r="AH447" s="177"/>
      <c r="AI447" s="178" t="s">
        <v>529</v>
      </c>
    </row>
    <row r="448" spans="33:35" ht="14.25" customHeight="1">
      <c r="AG448" s="178"/>
      <c r="AH448" s="177"/>
      <c r="AI448" s="178" t="s">
        <v>563</v>
      </c>
    </row>
    <row r="449" spans="33:35" ht="14.25" customHeight="1">
      <c r="AG449" s="178"/>
      <c r="AH449" s="178"/>
      <c r="AI449" s="178" t="s">
        <v>571</v>
      </c>
    </row>
    <row r="450" spans="33:35" ht="14.25" customHeight="1">
      <c r="AG450" s="178"/>
      <c r="AH450" s="177"/>
      <c r="AI450" s="178" t="s">
        <v>569</v>
      </c>
    </row>
    <row r="451" spans="33:35" ht="14.25" customHeight="1">
      <c r="AG451" s="178"/>
      <c r="AH451" s="178"/>
      <c r="AI451" s="178" t="s">
        <v>570</v>
      </c>
    </row>
    <row r="452" spans="33:35" ht="14.25" customHeight="1">
      <c r="AG452" s="178"/>
      <c r="AH452" s="178"/>
      <c r="AI452" s="178" t="s">
        <v>580</v>
      </c>
    </row>
    <row r="453" spans="33:35" ht="14.25" customHeight="1">
      <c r="AG453" s="178"/>
      <c r="AH453" s="178"/>
      <c r="AI453" s="178" t="s">
        <v>581</v>
      </c>
    </row>
    <row r="454" spans="33:35" ht="14.25" customHeight="1">
      <c r="AG454" s="178"/>
      <c r="AH454" s="178"/>
      <c r="AI454" s="178" t="s">
        <v>582</v>
      </c>
    </row>
    <row r="455" spans="33:35" ht="14.25" customHeight="1">
      <c r="AG455" s="178"/>
      <c r="AH455" s="178"/>
      <c r="AI455" s="178" t="s">
        <v>274</v>
      </c>
    </row>
    <row r="456" spans="33:35" ht="14.25" customHeight="1">
      <c r="AG456" s="178"/>
      <c r="AH456" s="177"/>
      <c r="AI456" s="178" t="s">
        <v>583</v>
      </c>
    </row>
    <row r="457" spans="33:35" ht="14.25" customHeight="1">
      <c r="AG457" s="178"/>
      <c r="AH457" s="177"/>
      <c r="AI457" s="178" t="s">
        <v>584</v>
      </c>
    </row>
    <row r="458" spans="33:35" ht="14.25" customHeight="1">
      <c r="AG458" s="178"/>
      <c r="AH458" s="177"/>
      <c r="AI458" s="178" t="s">
        <v>585</v>
      </c>
    </row>
    <row r="459" spans="33:35" ht="14.25" customHeight="1">
      <c r="AG459" s="178"/>
      <c r="AH459" s="178"/>
      <c r="AI459" s="178" t="s">
        <v>586</v>
      </c>
    </row>
    <row r="460" spans="33:35" ht="14.25" customHeight="1">
      <c r="AG460" s="178"/>
      <c r="AH460" s="178"/>
      <c r="AI460" s="178" t="s">
        <v>587</v>
      </c>
    </row>
    <row r="461" spans="33:35" ht="14.25" customHeight="1">
      <c r="AG461" s="178"/>
      <c r="AH461" s="178"/>
      <c r="AI461" s="178" t="s">
        <v>510</v>
      </c>
    </row>
    <row r="462" spans="33:35" ht="14.25" customHeight="1">
      <c r="AG462" s="178"/>
      <c r="AH462" s="178"/>
      <c r="AI462" s="178" t="s">
        <v>579</v>
      </c>
    </row>
    <row r="463" spans="33:35" ht="14.25" customHeight="1">
      <c r="AG463" s="178"/>
      <c r="AH463" s="178"/>
      <c r="AI463" s="178" t="s">
        <v>588</v>
      </c>
    </row>
    <row r="464" spans="33:35" ht="14.25" customHeight="1">
      <c r="AG464" s="178"/>
      <c r="AH464" s="178"/>
      <c r="AI464" s="178" t="s">
        <v>561</v>
      </c>
    </row>
    <row r="465" spans="33:35" ht="14.25" customHeight="1">
      <c r="AG465" s="178"/>
      <c r="AH465" s="177"/>
      <c r="AI465" s="178" t="s">
        <v>545</v>
      </c>
    </row>
    <row r="466" spans="33:35" ht="14.25" customHeight="1">
      <c r="AG466" s="178"/>
      <c r="AH466" s="178"/>
      <c r="AI466" s="178" t="s">
        <v>542</v>
      </c>
    </row>
    <row r="467" spans="33:35" ht="14.25" customHeight="1">
      <c r="AG467" s="178"/>
      <c r="AH467" s="178"/>
      <c r="AI467" s="178" t="s">
        <v>543</v>
      </c>
    </row>
    <row r="468" spans="33:35" ht="14.25" customHeight="1">
      <c r="AG468" s="178"/>
      <c r="AH468" s="178"/>
      <c r="AI468" s="178" t="s">
        <v>568</v>
      </c>
    </row>
    <row r="469" spans="33:35" ht="14.25" customHeight="1">
      <c r="AG469" s="178"/>
      <c r="AH469" s="178"/>
      <c r="AI469" s="178" t="s">
        <v>544</v>
      </c>
    </row>
    <row r="470" spans="33:35" ht="14.25" customHeight="1">
      <c r="AG470" s="178"/>
      <c r="AH470" s="177"/>
      <c r="AI470" s="178" t="s">
        <v>547</v>
      </c>
    </row>
    <row r="471" spans="33:35" ht="14.25" customHeight="1">
      <c r="AG471" s="178"/>
      <c r="AH471" s="177"/>
      <c r="AI471" s="178" t="s">
        <v>549</v>
      </c>
    </row>
    <row r="472" spans="33:35" ht="14.25" customHeight="1">
      <c r="AG472" s="178"/>
      <c r="AH472" s="178"/>
      <c r="AI472" s="178" t="s">
        <v>550</v>
      </c>
    </row>
    <row r="473" spans="33:35" ht="14.25" customHeight="1">
      <c r="AG473" s="178"/>
      <c r="AH473" s="177"/>
      <c r="AI473" s="178" t="s">
        <v>551</v>
      </c>
    </row>
    <row r="474" spans="33:35" ht="14.25" customHeight="1">
      <c r="AG474" s="178"/>
      <c r="AH474" s="178"/>
      <c r="AI474" s="178" t="s">
        <v>553</v>
      </c>
    </row>
    <row r="475" spans="33:35" ht="14.25" customHeight="1">
      <c r="AG475" s="178"/>
      <c r="AH475" s="178"/>
      <c r="AI475" s="178" t="s">
        <v>554</v>
      </c>
    </row>
    <row r="476" spans="33:35" ht="14.25" customHeight="1">
      <c r="AG476" s="178"/>
      <c r="AH476" s="178"/>
      <c r="AI476" s="178" t="s">
        <v>555</v>
      </c>
    </row>
    <row r="477" spans="33:35" ht="14.25" customHeight="1">
      <c r="AG477" s="178"/>
      <c r="AH477" s="177"/>
      <c r="AI477" s="178" t="s">
        <v>556</v>
      </c>
    </row>
    <row r="478" spans="33:35" ht="14.25" customHeight="1">
      <c r="AG478" s="177"/>
      <c r="AH478" s="177"/>
      <c r="AI478" s="178" t="s">
        <v>507</v>
      </c>
    </row>
    <row r="479" spans="33:35" ht="14.25" customHeight="1">
      <c r="AG479" s="177"/>
      <c r="AH479" s="178"/>
      <c r="AI479" s="178" t="s">
        <v>578</v>
      </c>
    </row>
    <row r="480" spans="33:35" ht="14.25" customHeight="1">
      <c r="AG480" s="177"/>
      <c r="AH480" s="178"/>
      <c r="AI480" s="178" t="s">
        <v>529</v>
      </c>
    </row>
    <row r="481" spans="33:35" ht="14.25" customHeight="1">
      <c r="AG481" s="177"/>
      <c r="AH481" s="177"/>
      <c r="AI481" s="178" t="s">
        <v>573</v>
      </c>
    </row>
    <row r="482" spans="33:35" ht="14.25" customHeight="1">
      <c r="AG482" s="177"/>
      <c r="AH482" s="177"/>
      <c r="AI482" s="178" t="s">
        <v>589</v>
      </c>
    </row>
    <row r="483" spans="33:35" ht="14.25" customHeight="1">
      <c r="AG483" s="177"/>
      <c r="AH483" s="177"/>
      <c r="AI483" s="178" t="s">
        <v>590</v>
      </c>
    </row>
    <row r="484" spans="33:35" ht="14.25" customHeight="1">
      <c r="AG484" s="178"/>
      <c r="AH484" s="177"/>
      <c r="AI484" s="178" t="s">
        <v>591</v>
      </c>
    </row>
    <row r="485" spans="33:35" ht="14.25" customHeight="1">
      <c r="AG485" s="178"/>
      <c r="AH485" s="177"/>
      <c r="AI485" s="178" t="s">
        <v>589</v>
      </c>
    </row>
    <row r="486" spans="33:35" ht="14.25" customHeight="1">
      <c r="AG486" s="177"/>
      <c r="AH486" s="177"/>
      <c r="AI486" s="178" t="s">
        <v>550</v>
      </c>
    </row>
    <row r="487" spans="33:35" ht="14.25" customHeight="1">
      <c r="AG487" s="178"/>
      <c r="AH487" s="177"/>
      <c r="AI487" s="178" t="s">
        <v>552</v>
      </c>
    </row>
    <row r="488" spans="33:35" ht="14.25" customHeight="1">
      <c r="AG488" s="178"/>
      <c r="AH488" s="177"/>
      <c r="AI488" s="178" t="s">
        <v>554</v>
      </c>
    </row>
    <row r="489" spans="33:35" ht="14.25" customHeight="1">
      <c r="AG489" s="177"/>
      <c r="AH489" s="177"/>
      <c r="AI489" s="178" t="s">
        <v>579</v>
      </c>
    </row>
    <row r="490" spans="33:35" ht="14.25" customHeight="1">
      <c r="AG490" s="178"/>
      <c r="AH490" s="177"/>
      <c r="AI490" s="178" t="s">
        <v>592</v>
      </c>
    </row>
    <row r="491" spans="33:35" ht="14.25" customHeight="1">
      <c r="AG491" s="178"/>
      <c r="AH491" s="177"/>
      <c r="AI491" s="178" t="s">
        <v>593</v>
      </c>
    </row>
    <row r="492" spans="33:35" ht="14.25" customHeight="1">
      <c r="AG492" s="178"/>
      <c r="AH492" s="177"/>
      <c r="AI492" s="178" t="s">
        <v>573</v>
      </c>
    </row>
    <row r="493" spans="33:35" ht="14.25" customHeight="1">
      <c r="AG493" s="178"/>
      <c r="AH493" s="177"/>
      <c r="AI493" s="178" t="s">
        <v>569</v>
      </c>
    </row>
    <row r="494" spans="33:35" ht="14.25" customHeight="1">
      <c r="AG494" s="178"/>
      <c r="AH494" s="177"/>
      <c r="AI494" s="178" t="s">
        <v>571</v>
      </c>
    </row>
    <row r="495" spans="33:35" ht="14.25" customHeight="1">
      <c r="AG495" s="178"/>
      <c r="AH495" s="177"/>
      <c r="AI495" s="178" t="s">
        <v>594</v>
      </c>
    </row>
    <row r="496" spans="33:35" ht="14.25" customHeight="1">
      <c r="AG496" s="178"/>
      <c r="AH496" s="177"/>
      <c r="AI496" s="178" t="s">
        <v>595</v>
      </c>
    </row>
    <row r="497" spans="33:35" ht="14.25" customHeight="1">
      <c r="AG497" s="178"/>
      <c r="AH497" s="177"/>
      <c r="AI497" s="178" t="s">
        <v>529</v>
      </c>
    </row>
    <row r="498" spans="33:35" ht="14.25" customHeight="1">
      <c r="AG498" s="178"/>
      <c r="AH498" s="177"/>
      <c r="AI498" s="178" t="s">
        <v>571</v>
      </c>
    </row>
    <row r="499" spans="33:35" ht="14.25" customHeight="1">
      <c r="AG499" s="178"/>
      <c r="AH499" s="177"/>
      <c r="AI499" s="178" t="s">
        <v>596</v>
      </c>
    </row>
    <row r="500" spans="33:35" ht="14.25" customHeight="1">
      <c r="AG500" s="178"/>
      <c r="AH500" s="177"/>
      <c r="AI500" s="178" t="s">
        <v>597</v>
      </c>
    </row>
    <row r="501" spans="33:35" ht="14.25" customHeight="1">
      <c r="AG501" s="178"/>
      <c r="AH501" s="177"/>
      <c r="AI501" s="178" t="s">
        <v>598</v>
      </c>
    </row>
    <row r="502" spans="33:35" ht="14.25" customHeight="1">
      <c r="AG502" s="178"/>
      <c r="AH502" s="177"/>
      <c r="AI502" s="178" t="s">
        <v>599</v>
      </c>
    </row>
    <row r="503" spans="33:35" ht="14.25" customHeight="1">
      <c r="AG503" s="178"/>
      <c r="AH503" s="177"/>
      <c r="AI503" s="178" t="s">
        <v>600</v>
      </c>
    </row>
    <row r="504" spans="33:35" ht="14.25" customHeight="1">
      <c r="AG504" s="178"/>
      <c r="AH504" s="177"/>
      <c r="AI504" s="178" t="s">
        <v>601</v>
      </c>
    </row>
    <row r="505" spans="33:35" ht="14.25" customHeight="1">
      <c r="AG505" s="178"/>
      <c r="AH505" s="177"/>
      <c r="AI505" s="178" t="s">
        <v>602</v>
      </c>
    </row>
    <row r="506" spans="33:35" ht="14.25" customHeight="1">
      <c r="AG506" s="178"/>
      <c r="AH506" s="177"/>
      <c r="AI506" s="178" t="s">
        <v>274</v>
      </c>
    </row>
    <row r="507" spans="33:35" ht="14.25" customHeight="1">
      <c r="AG507" s="178"/>
      <c r="AH507" s="177"/>
      <c r="AI507" s="178" t="s">
        <v>504</v>
      </c>
    </row>
    <row r="508" spans="33:35" ht="14.25" customHeight="1">
      <c r="AG508" s="178"/>
      <c r="AH508" s="177"/>
      <c r="AI508" s="178" t="s">
        <v>603</v>
      </c>
    </row>
    <row r="509" spans="33:35" ht="14.25" customHeight="1">
      <c r="AG509" s="178"/>
      <c r="AH509" s="177"/>
      <c r="AI509" s="178" t="s">
        <v>501</v>
      </c>
    </row>
    <row r="510" spans="33:35" ht="14.25" customHeight="1">
      <c r="AG510" s="178"/>
      <c r="AH510" s="177"/>
      <c r="AI510" s="178" t="s">
        <v>604</v>
      </c>
    </row>
    <row r="511" spans="33:35" ht="14.25" customHeight="1">
      <c r="AG511" s="178"/>
      <c r="AH511" s="177"/>
      <c r="AI511" s="178" t="s">
        <v>594</v>
      </c>
    </row>
    <row r="512" spans="33:35" ht="14.25" customHeight="1">
      <c r="AG512" s="178"/>
      <c r="AH512" s="177"/>
      <c r="AI512" s="178" t="s">
        <v>562</v>
      </c>
    </row>
    <row r="513" spans="33:35" ht="14.25" customHeight="1">
      <c r="AG513" s="178"/>
      <c r="AH513" s="177"/>
      <c r="AI513" s="178" t="s">
        <v>605</v>
      </c>
    </row>
    <row r="514" spans="33:35" ht="14.25" customHeight="1">
      <c r="AG514" s="178"/>
      <c r="AH514" s="177"/>
      <c r="AI514" s="178" t="s">
        <v>606</v>
      </c>
    </row>
    <row r="515" spans="33:35" ht="14.25" customHeight="1">
      <c r="AG515" s="178"/>
      <c r="AH515" s="177"/>
      <c r="AI515" s="178" t="s">
        <v>607</v>
      </c>
    </row>
    <row r="516" spans="33:35" ht="14.25" customHeight="1">
      <c r="AG516" s="178"/>
      <c r="AH516" s="177"/>
      <c r="AI516" s="178" t="s">
        <v>582</v>
      </c>
    </row>
    <row r="517" spans="33:35" ht="14.25" customHeight="1">
      <c r="AG517" s="178"/>
      <c r="AH517" s="177"/>
      <c r="AI517" s="178" t="s">
        <v>571</v>
      </c>
    </row>
    <row r="518" spans="33:35" ht="14.25" customHeight="1">
      <c r="AG518" s="178"/>
      <c r="AH518" s="177"/>
      <c r="AI518" s="178" t="s">
        <v>274</v>
      </c>
    </row>
    <row r="519" spans="33:35" ht="14.25" customHeight="1">
      <c r="AG519" s="178"/>
      <c r="AH519" s="177"/>
      <c r="AI519" s="178" t="s">
        <v>608</v>
      </c>
    </row>
    <row r="520" spans="33:35" ht="14.25" customHeight="1">
      <c r="AG520" s="178"/>
      <c r="AH520" s="177"/>
      <c r="AI520" s="178" t="s">
        <v>609</v>
      </c>
    </row>
    <row r="521" spans="33:35" ht="14.25" customHeight="1">
      <c r="AG521" s="178"/>
      <c r="AH521" s="177"/>
      <c r="AI521" s="178" t="s">
        <v>277</v>
      </c>
    </row>
    <row r="522" spans="33:35" ht="14.25" customHeight="1">
      <c r="AG522" s="178"/>
      <c r="AH522" s="177"/>
      <c r="AI522" s="178" t="s">
        <v>276</v>
      </c>
    </row>
    <row r="523" spans="33:35" ht="14.25" customHeight="1">
      <c r="AG523" s="178"/>
      <c r="AH523" s="177"/>
      <c r="AI523" s="178" t="s">
        <v>610</v>
      </c>
    </row>
    <row r="524" spans="33:35" ht="14.25" customHeight="1">
      <c r="AG524" s="178"/>
      <c r="AH524" s="177"/>
      <c r="AI524" s="178" t="s">
        <v>569</v>
      </c>
    </row>
    <row r="525" spans="33:35" ht="14.25" customHeight="1">
      <c r="AG525" s="178"/>
      <c r="AH525" s="177"/>
      <c r="AI525" s="178" t="s">
        <v>571</v>
      </c>
    </row>
    <row r="526" spans="33:35" ht="14.25" customHeight="1">
      <c r="AG526" s="178"/>
      <c r="AH526" s="177"/>
      <c r="AI526" s="178" t="s">
        <v>611</v>
      </c>
    </row>
    <row r="527" spans="33:35" ht="14.25" customHeight="1">
      <c r="AG527" s="178"/>
      <c r="AH527" s="177"/>
      <c r="AI527" s="178" t="s">
        <v>571</v>
      </c>
    </row>
    <row r="528" spans="33:35" ht="14.25" customHeight="1">
      <c r="AG528" s="178"/>
      <c r="AH528" s="177"/>
      <c r="AI528" s="178" t="s">
        <v>573</v>
      </c>
    </row>
    <row r="529" spans="33:35" ht="14.25" customHeight="1">
      <c r="AG529" s="178"/>
      <c r="AH529" s="177"/>
      <c r="AI529" s="178" t="s">
        <v>484</v>
      </c>
    </row>
    <row r="530" spans="33:35" ht="14.25" customHeight="1">
      <c r="AG530" s="178"/>
      <c r="AH530" s="177"/>
      <c r="AI530" s="178" t="s">
        <v>501</v>
      </c>
    </row>
    <row r="531" spans="33:35" ht="14.25" customHeight="1">
      <c r="AG531" s="178"/>
      <c r="AH531" s="177"/>
      <c r="AI531" s="178" t="s">
        <v>593</v>
      </c>
    </row>
    <row r="532" spans="33:35" ht="14.25" customHeight="1">
      <c r="AG532" s="178"/>
      <c r="AH532" s="177"/>
      <c r="AI532" s="178" t="s">
        <v>579</v>
      </c>
    </row>
    <row r="533" spans="33:35" ht="14.25" customHeight="1">
      <c r="AG533" s="178"/>
      <c r="AH533" s="177"/>
      <c r="AI533" s="178" t="s">
        <v>592</v>
      </c>
    </row>
    <row r="534" spans="33:35" ht="14.25" customHeight="1">
      <c r="AG534" s="178"/>
      <c r="AH534" s="177"/>
      <c r="AI534" s="178" t="s">
        <v>612</v>
      </c>
    </row>
    <row r="535" spans="33:35" ht="14.25" customHeight="1">
      <c r="AG535" s="178"/>
      <c r="AH535" s="177"/>
      <c r="AI535" s="178" t="s">
        <v>613</v>
      </c>
    </row>
    <row r="536" spans="33:35" ht="14.25" customHeight="1">
      <c r="AG536" s="178"/>
      <c r="AH536" s="177"/>
      <c r="AI536" s="178" t="s">
        <v>614</v>
      </c>
    </row>
    <row r="537" spans="33:35" ht="14.25" customHeight="1">
      <c r="AG537" s="178"/>
      <c r="AH537" s="177"/>
      <c r="AI537" s="178" t="s">
        <v>615</v>
      </c>
    </row>
    <row r="538" spans="33:35" ht="14.25" customHeight="1">
      <c r="AG538" s="178"/>
      <c r="AH538" s="177"/>
      <c r="AI538" s="178" t="s">
        <v>616</v>
      </c>
    </row>
    <row r="539" spans="33:35" ht="14.25" customHeight="1">
      <c r="AG539" s="178"/>
      <c r="AH539" s="177"/>
      <c r="AI539" s="178" t="s">
        <v>617</v>
      </c>
    </row>
    <row r="540" spans="33:35" ht="14.25" customHeight="1">
      <c r="AG540" s="178"/>
      <c r="AH540" s="177"/>
      <c r="AI540" s="178" t="s">
        <v>618</v>
      </c>
    </row>
    <row r="541" spans="33:35" ht="14.25" customHeight="1">
      <c r="AG541" s="178"/>
      <c r="AH541" s="177"/>
      <c r="AI541" s="178" t="s">
        <v>619</v>
      </c>
    </row>
    <row r="542" spans="33:35" ht="14.25" customHeight="1">
      <c r="AG542" s="178"/>
      <c r="AH542" s="178"/>
      <c r="AI542" s="178" t="s">
        <v>501</v>
      </c>
    </row>
    <row r="543" spans="33:35" ht="14.25" customHeight="1">
      <c r="AG543" s="178"/>
      <c r="AH543" s="177"/>
      <c r="AI543" s="178" t="s">
        <v>547</v>
      </c>
    </row>
    <row r="544" spans="33:35" ht="14.25" customHeight="1">
      <c r="AG544" s="178"/>
      <c r="AH544" s="177"/>
      <c r="AI544" s="178" t="s">
        <v>550</v>
      </c>
    </row>
    <row r="545" spans="33:35" ht="14.25" customHeight="1">
      <c r="AG545" s="178"/>
      <c r="AH545" s="177"/>
      <c r="AI545" s="178" t="s">
        <v>620</v>
      </c>
    </row>
    <row r="546" spans="33:35" ht="14.25" customHeight="1">
      <c r="AG546" s="178"/>
      <c r="AH546" s="177"/>
      <c r="AI546" s="178" t="s">
        <v>549</v>
      </c>
    </row>
    <row r="547" spans="33:35" ht="14.25" customHeight="1">
      <c r="AG547" s="178"/>
      <c r="AH547" s="177"/>
      <c r="AI547" s="178" t="s">
        <v>621</v>
      </c>
    </row>
    <row r="548" spans="33:35" ht="14.25" customHeight="1">
      <c r="AG548" s="178"/>
      <c r="AH548" s="177"/>
      <c r="AI548" s="178" t="s">
        <v>622</v>
      </c>
    </row>
    <row r="549" spans="33:35" ht="14.25" customHeight="1">
      <c r="AG549" s="178"/>
      <c r="AH549" s="177"/>
      <c r="AI549" s="178" t="s">
        <v>555</v>
      </c>
    </row>
    <row r="550" spans="33:35" ht="14.25" customHeight="1">
      <c r="AG550" s="178"/>
      <c r="AH550" s="177"/>
      <c r="AI550" s="178" t="s">
        <v>623</v>
      </c>
    </row>
    <row r="551" spans="33:35" ht="14.25" customHeight="1">
      <c r="AG551" s="178"/>
      <c r="AH551" s="177"/>
      <c r="AI551" s="178" t="s">
        <v>551</v>
      </c>
    </row>
    <row r="552" spans="33:35" ht="14.25" customHeight="1">
      <c r="AG552" s="178"/>
      <c r="AH552" s="177"/>
      <c r="AI552" s="178" t="s">
        <v>553</v>
      </c>
    </row>
    <row r="553" spans="33:35" ht="14.25" customHeight="1">
      <c r="AG553" s="178"/>
      <c r="AH553" s="177"/>
      <c r="AI553" s="178" t="s">
        <v>554</v>
      </c>
    </row>
    <row r="554" spans="33:35" ht="14.25" customHeight="1">
      <c r="AG554" s="178"/>
      <c r="AH554" s="178"/>
      <c r="AI554" s="178" t="s">
        <v>624</v>
      </c>
    </row>
    <row r="555" spans="33:35" ht="14.25" customHeight="1">
      <c r="AG555" s="178"/>
      <c r="AH555" s="177"/>
      <c r="AI555" s="178" t="s">
        <v>556</v>
      </c>
    </row>
    <row r="556" spans="33:35" ht="14.25" customHeight="1">
      <c r="AG556" s="178"/>
      <c r="AH556" s="177"/>
      <c r="AI556" s="178" t="s">
        <v>568</v>
      </c>
    </row>
    <row r="557" spans="33:35" ht="14.25" customHeight="1">
      <c r="AG557" s="178"/>
      <c r="AH557" s="177"/>
      <c r="AI557" s="178" t="s">
        <v>542</v>
      </c>
    </row>
    <row r="558" spans="33:35" ht="14.25" customHeight="1">
      <c r="AG558" s="177"/>
      <c r="AH558" s="177"/>
      <c r="AI558" s="178" t="s">
        <v>550</v>
      </c>
    </row>
    <row r="559" spans="33:35" ht="14.25" customHeight="1">
      <c r="AG559" s="177"/>
      <c r="AH559" s="177"/>
      <c r="AI559" s="178" t="s">
        <v>625</v>
      </c>
    </row>
    <row r="560" spans="33:35" ht="14.25" customHeight="1">
      <c r="AG560" s="177"/>
      <c r="AH560" s="177"/>
      <c r="AI560" s="177"/>
    </row>
    <row r="561" spans="33:36" ht="14.25" customHeight="1">
      <c r="AG561" s="177"/>
      <c r="AH561" s="177"/>
      <c r="AI561" s="177"/>
      <c r="AJ561" s="177"/>
    </row>
    <row r="562" spans="33:36" ht="14.25" customHeight="1">
      <c r="AG562" s="178"/>
      <c r="AH562" s="249"/>
      <c r="AI562" s="249"/>
      <c r="AJ562" s="178"/>
    </row>
    <row r="563" spans="33:36" ht="14.25" customHeight="1">
      <c r="AG563" s="178"/>
      <c r="AH563" s="249"/>
      <c r="AI563" s="249"/>
      <c r="AJ563" s="178"/>
    </row>
    <row r="564" spans="33:36" ht="14.25" customHeight="1">
      <c r="AG564" s="178"/>
      <c r="AH564" s="249"/>
      <c r="AI564" s="249"/>
      <c r="AJ564" s="178"/>
    </row>
    <row r="565" spans="33:36" ht="14.25" customHeight="1">
      <c r="AG565" s="178"/>
      <c r="AH565" s="178"/>
      <c r="AI565" s="249"/>
      <c r="AJ565" s="178"/>
    </row>
    <row r="566" spans="33:36" ht="14.25" customHeight="1">
      <c r="AG566" s="178"/>
      <c r="AH566" s="178"/>
      <c r="AI566" s="249"/>
      <c r="AJ566" s="178"/>
    </row>
    <row r="567" spans="33:36" ht="14.25" customHeight="1">
      <c r="AG567" s="178"/>
      <c r="AH567" s="178"/>
      <c r="AI567" s="249"/>
      <c r="AJ567" s="178"/>
    </row>
    <row r="568" spans="33:36" ht="14.25" customHeight="1">
      <c r="AG568" s="178"/>
      <c r="AH568" s="178"/>
      <c r="AI568" s="249"/>
    </row>
    <row r="569" spans="33:36" ht="14.25" customHeight="1">
      <c r="AG569" s="178"/>
      <c r="AH569" s="178"/>
      <c r="AI569" s="249"/>
    </row>
    <row r="570" spans="33:36" ht="14.25" customHeight="1">
      <c r="AG570" s="178"/>
      <c r="AH570" s="178"/>
      <c r="AI570" s="249"/>
    </row>
    <row r="571" spans="33:36" ht="14.25" customHeight="1">
      <c r="AG571" s="178"/>
      <c r="AH571" s="178"/>
      <c r="AI571" s="249"/>
    </row>
    <row r="572" spans="33:36" ht="14.25" customHeight="1">
      <c r="AG572" s="178"/>
      <c r="AH572" s="178"/>
      <c r="AI572" s="249"/>
    </row>
    <row r="573" spans="33:36" ht="14.25" customHeight="1">
      <c r="AG573" s="178"/>
      <c r="AH573" s="178"/>
      <c r="AI573" s="249"/>
    </row>
    <row r="574" spans="33:36" ht="14.25" customHeight="1">
      <c r="AG574" s="178"/>
      <c r="AH574" s="178"/>
      <c r="AI574" s="249"/>
    </row>
    <row r="575" spans="33:36" ht="14.25" customHeight="1">
      <c r="AG575" s="177"/>
      <c r="AH575" s="178"/>
      <c r="AI575" s="249"/>
    </row>
    <row r="576" spans="33:36" ht="14.25" customHeight="1">
      <c r="AG576" s="177"/>
      <c r="AH576" s="178"/>
      <c r="AI576" s="249"/>
    </row>
    <row r="577" spans="33:35" ht="14.25" customHeight="1">
      <c r="AG577" s="178"/>
      <c r="AH577" s="178"/>
      <c r="AI577" s="249"/>
    </row>
    <row r="578" spans="33:35" ht="14.25" customHeight="1">
      <c r="AG578" s="178"/>
      <c r="AH578" s="178"/>
      <c r="AI578" s="249"/>
    </row>
    <row r="579" spans="33:35" ht="14.25" customHeight="1">
      <c r="AG579" s="178"/>
      <c r="AH579" s="178"/>
      <c r="AI579" s="249"/>
    </row>
    <row r="580" spans="33:35" ht="14.25" customHeight="1">
      <c r="AG580" s="178"/>
      <c r="AH580" s="178"/>
      <c r="AI580" s="249"/>
    </row>
    <row r="581" spans="33:35" ht="14.25" customHeight="1">
      <c r="AG581" s="178"/>
      <c r="AH581" s="178"/>
      <c r="AI581" s="249"/>
    </row>
    <row r="582" spans="33:35" ht="14.25" customHeight="1">
      <c r="AG582" s="178"/>
      <c r="AH582" s="178"/>
      <c r="AI582" s="249"/>
    </row>
    <row r="583" spans="33:35" ht="14.25" customHeight="1">
      <c r="AG583" s="178"/>
      <c r="AH583" s="178"/>
      <c r="AI583" s="249"/>
    </row>
    <row r="584" spans="33:35" ht="14.25" customHeight="1">
      <c r="AG584" s="178"/>
      <c r="AH584" s="178"/>
      <c r="AI584" s="249"/>
    </row>
    <row r="585" spans="33:35" ht="14.25" customHeight="1">
      <c r="AG585" s="178"/>
      <c r="AH585" s="178"/>
      <c r="AI585" s="249"/>
    </row>
    <row r="586" spans="33:35" ht="14.25" customHeight="1">
      <c r="AG586" s="178"/>
      <c r="AH586" s="178"/>
      <c r="AI586" s="249"/>
    </row>
    <row r="587" spans="33:35" ht="14.25" customHeight="1">
      <c r="AG587" s="178"/>
      <c r="AH587" s="178"/>
      <c r="AI587" s="249"/>
    </row>
    <row r="588" spans="33:35" ht="14.25" customHeight="1">
      <c r="AG588" s="178"/>
      <c r="AH588" s="178"/>
      <c r="AI588" s="249"/>
    </row>
    <row r="589" spans="33:35" ht="14.25" customHeight="1">
      <c r="AG589" s="178"/>
      <c r="AH589" s="178"/>
      <c r="AI589" s="249"/>
    </row>
    <row r="590" spans="33:35" ht="14.25" customHeight="1">
      <c r="AG590" s="178"/>
      <c r="AH590" s="178"/>
      <c r="AI590" s="249"/>
    </row>
    <row r="591" spans="33:35" ht="14.25" customHeight="1">
      <c r="AG591" s="178"/>
      <c r="AH591" s="177"/>
      <c r="AI591" s="249"/>
    </row>
    <row r="592" spans="33:35" ht="14.25" customHeight="1">
      <c r="AG592" s="178"/>
      <c r="AH592" s="177"/>
      <c r="AI592" s="249"/>
    </row>
    <row r="593" spans="33:35" ht="14.25" customHeight="1">
      <c r="AG593" s="177"/>
      <c r="AH593" s="178"/>
      <c r="AI593" s="178"/>
    </row>
    <row r="594" spans="33:35" ht="14.25" customHeight="1">
      <c r="AG594" s="177"/>
      <c r="AH594" s="177"/>
      <c r="AI594" s="178"/>
    </row>
    <row r="595" spans="33:35" ht="14.25" customHeight="1">
      <c r="AG595" s="178"/>
      <c r="AH595" s="177"/>
      <c r="AI595" s="178"/>
    </row>
    <row r="596" spans="33:35" ht="14.25" customHeight="1">
      <c r="AG596" s="178"/>
      <c r="AH596" s="178"/>
      <c r="AI596" s="178"/>
    </row>
    <row r="597" spans="33:35" ht="14.25" customHeight="1">
      <c r="AG597" s="178"/>
      <c r="AH597" s="178"/>
      <c r="AI597" s="178"/>
    </row>
    <row r="598" spans="33:35" ht="14.25" customHeight="1">
      <c r="AG598" s="177"/>
      <c r="AH598" s="178"/>
      <c r="AI598" s="178"/>
    </row>
    <row r="599" spans="33:35" ht="14.25" customHeight="1">
      <c r="AG599" s="178"/>
      <c r="AH599" s="178"/>
      <c r="AI599" s="178"/>
    </row>
    <row r="600" spans="33:35" ht="14.25" customHeight="1">
      <c r="AG600" s="178"/>
      <c r="AH600" s="178"/>
      <c r="AI600" s="178"/>
    </row>
    <row r="601" spans="33:35" ht="14.25" customHeight="1">
      <c r="AG601" s="178"/>
      <c r="AH601" s="178"/>
      <c r="AI601" s="178"/>
    </row>
    <row r="602" spans="33:35" ht="14.25" customHeight="1">
      <c r="AG602" s="178"/>
      <c r="AH602" s="178"/>
      <c r="AI602" s="178"/>
    </row>
    <row r="603" spans="33:35" ht="14.25" customHeight="1">
      <c r="AG603" s="178"/>
      <c r="AH603" s="178"/>
      <c r="AI603" s="178"/>
    </row>
    <row r="604" spans="33:35" ht="14.25" customHeight="1">
      <c r="AG604" s="178"/>
      <c r="AH604" s="178"/>
      <c r="AI604" s="178"/>
    </row>
    <row r="605" spans="33:35" ht="14.25" customHeight="1">
      <c r="AG605" s="178"/>
      <c r="AH605" s="178"/>
      <c r="AI605" s="178"/>
    </row>
    <row r="606" spans="33:35" ht="14.25" customHeight="1">
      <c r="AG606" s="178"/>
      <c r="AH606" s="178"/>
      <c r="AI606" s="178"/>
    </row>
    <row r="607" spans="33:35" ht="14.25" customHeight="1">
      <c r="AG607" s="177"/>
      <c r="AH607" s="177"/>
      <c r="AI607" s="178"/>
    </row>
    <row r="608" spans="33:35" ht="14.25" customHeight="1">
      <c r="AG608" s="178"/>
      <c r="AH608" s="177"/>
      <c r="AI608" s="178"/>
    </row>
    <row r="609" spans="33:35" ht="14.25" customHeight="1">
      <c r="AG609" s="178"/>
      <c r="AH609" s="177"/>
      <c r="AI609" s="178"/>
    </row>
    <row r="610" spans="33:35" ht="14.25" customHeight="1">
      <c r="AG610" s="178"/>
      <c r="AH610" s="177"/>
      <c r="AI610" s="178"/>
    </row>
    <row r="611" spans="33:35" ht="14.25" customHeight="1">
      <c r="AG611" s="178"/>
      <c r="AH611" s="177"/>
      <c r="AI611" s="178"/>
    </row>
    <row r="612" spans="33:35" ht="14.25" customHeight="1">
      <c r="AG612" s="178"/>
      <c r="AH612" s="177"/>
      <c r="AI612" s="178"/>
    </row>
    <row r="613" spans="33:35" ht="14.25" customHeight="1">
      <c r="AG613" s="178"/>
      <c r="AH613" s="177"/>
      <c r="AI613" s="178"/>
    </row>
    <row r="614" spans="33:35" ht="14.25" customHeight="1">
      <c r="AG614" s="178"/>
      <c r="AH614" s="177"/>
      <c r="AI614" s="178"/>
    </row>
    <row r="615" spans="33:35" ht="14.25" customHeight="1">
      <c r="AG615" s="178"/>
      <c r="AH615" s="178"/>
      <c r="AI615" s="178"/>
    </row>
    <row r="616" spans="33:35" ht="14.25" customHeight="1">
      <c r="AG616" s="178"/>
      <c r="AH616" s="177"/>
      <c r="AI616" s="178"/>
    </row>
    <row r="617" spans="33:35" ht="14.25" customHeight="1">
      <c r="AG617" s="178"/>
      <c r="AH617" s="177"/>
      <c r="AI617" s="178"/>
    </row>
    <row r="618" spans="33:35" ht="14.25" customHeight="1">
      <c r="AG618" s="178"/>
      <c r="AH618" s="177"/>
      <c r="AI618" s="178"/>
    </row>
    <row r="619" spans="33:35" ht="14.25" customHeight="1">
      <c r="AG619" s="178"/>
      <c r="AH619" s="178"/>
      <c r="AI619" s="178"/>
    </row>
    <row r="620" spans="33:35" ht="14.25" customHeight="1">
      <c r="AG620" s="178"/>
      <c r="AH620" s="177"/>
      <c r="AI620" s="178"/>
    </row>
    <row r="621" spans="33:35" ht="14.25" customHeight="1">
      <c r="AG621" s="178"/>
      <c r="AH621" s="177"/>
      <c r="AI621" s="178"/>
    </row>
    <row r="622" spans="33:35" ht="14.25" customHeight="1">
      <c r="AG622" s="178"/>
      <c r="AH622" s="177"/>
      <c r="AI622" s="178"/>
    </row>
    <row r="623" spans="33:35" ht="14.25" customHeight="1">
      <c r="AG623" s="178"/>
      <c r="AH623" s="177"/>
      <c r="AI623" s="178"/>
    </row>
    <row r="624" spans="33:35" ht="14.25" customHeight="1">
      <c r="AG624" s="178"/>
      <c r="AH624" s="177"/>
      <c r="AI624" s="178"/>
    </row>
    <row r="625" spans="33:35" ht="14.25" customHeight="1">
      <c r="AG625" s="178"/>
      <c r="AH625" s="177"/>
      <c r="AI625" s="178"/>
    </row>
    <row r="626" spans="33:35" ht="14.25" customHeight="1">
      <c r="AG626" s="178"/>
      <c r="AH626" s="177"/>
      <c r="AI626" s="178"/>
    </row>
    <row r="627" spans="33:35" ht="14.25" customHeight="1">
      <c r="AG627" s="177"/>
      <c r="AH627" s="177"/>
      <c r="AI627" s="178"/>
    </row>
    <row r="628" spans="33:35" ht="14.25" customHeight="1">
      <c r="AG628" s="178"/>
      <c r="AH628" s="177"/>
      <c r="AI628" s="178"/>
    </row>
    <row r="629" spans="33:35" ht="14.25" customHeight="1">
      <c r="AG629" s="178"/>
      <c r="AH629" s="177"/>
      <c r="AI629" s="178"/>
    </row>
    <row r="630" spans="33:35" ht="14.25" customHeight="1">
      <c r="AG630" s="178"/>
      <c r="AH630" s="177"/>
      <c r="AI630" s="178"/>
    </row>
    <row r="631" spans="33:35" ht="14.25" customHeight="1">
      <c r="AG631" s="178"/>
      <c r="AH631" s="177"/>
      <c r="AI631" s="178"/>
    </row>
    <row r="632" spans="33:35" ht="14.25" customHeight="1">
      <c r="AG632" s="178"/>
      <c r="AH632" s="178"/>
      <c r="AI632" s="178"/>
    </row>
    <row r="633" spans="33:35" ht="14.25" customHeight="1">
      <c r="AG633" s="178"/>
      <c r="AH633" s="178"/>
      <c r="AI633" s="178"/>
    </row>
    <row r="634" spans="33:35" ht="14.25" customHeight="1">
      <c r="AG634" s="178"/>
      <c r="AH634" s="178"/>
      <c r="AI634" s="178"/>
    </row>
    <row r="635" spans="33:35" ht="14.25" customHeight="1">
      <c r="AG635" s="178"/>
      <c r="AH635" s="178"/>
      <c r="AI635" s="178"/>
    </row>
    <row r="636" spans="33:35" ht="14.25" customHeight="1">
      <c r="AG636" s="177"/>
      <c r="AH636" s="177"/>
      <c r="AI636" s="178"/>
    </row>
    <row r="637" spans="33:35" ht="14.25" customHeight="1">
      <c r="AG637" s="177"/>
      <c r="AH637" s="177"/>
      <c r="AI637" s="178"/>
    </row>
    <row r="638" spans="33:35" ht="14.25" customHeight="1">
      <c r="AG638" s="178"/>
      <c r="AH638" s="177"/>
      <c r="AI638" s="178"/>
    </row>
    <row r="639" spans="33:35" ht="14.25" customHeight="1">
      <c r="AG639" s="178"/>
      <c r="AH639" s="177"/>
      <c r="AI639" s="178"/>
    </row>
    <row r="640" spans="33:35" ht="14.25" customHeight="1">
      <c r="AG640" s="178"/>
      <c r="AH640" s="177"/>
      <c r="AI640" s="178"/>
    </row>
    <row r="641" spans="33:35" ht="14.25" customHeight="1">
      <c r="AG641" s="178"/>
      <c r="AH641" s="177"/>
      <c r="AI641" s="178"/>
    </row>
    <row r="642" spans="33:35" ht="14.25" customHeight="1">
      <c r="AG642" s="178"/>
      <c r="AH642" s="177"/>
      <c r="AI642" s="178"/>
    </row>
    <row r="643" spans="33:35" ht="14.25" customHeight="1">
      <c r="AG643" s="178"/>
      <c r="AH643" s="177"/>
      <c r="AI643" s="178"/>
    </row>
    <row r="644" spans="33:35" ht="14.25" customHeight="1">
      <c r="AG644" s="178"/>
      <c r="AH644" s="177"/>
      <c r="AI644" s="178"/>
    </row>
    <row r="645" spans="33:35" ht="14.25" customHeight="1">
      <c r="AG645" s="178"/>
      <c r="AH645" s="177"/>
      <c r="AI645" s="178"/>
    </row>
    <row r="646" spans="33:35" ht="14.25" customHeight="1">
      <c r="AG646" s="178"/>
      <c r="AH646" s="177"/>
      <c r="AI646" s="178"/>
    </row>
    <row r="647" spans="33:35" ht="14.25" customHeight="1">
      <c r="AG647" s="178"/>
      <c r="AH647" s="177"/>
      <c r="AI647" s="178"/>
    </row>
    <row r="648" spans="33:35" ht="14.25" customHeight="1">
      <c r="AG648" s="178"/>
      <c r="AH648" s="177"/>
      <c r="AI648" s="178"/>
    </row>
    <row r="649" spans="33:35" ht="14.25" customHeight="1">
      <c r="AG649" s="178"/>
      <c r="AH649" s="177"/>
      <c r="AI649" s="178"/>
    </row>
    <row r="650" spans="33:35" ht="14.25" customHeight="1">
      <c r="AG650" s="178"/>
      <c r="AH650" s="177"/>
      <c r="AI650" s="178"/>
    </row>
    <row r="651" spans="33:35" ht="14.25" customHeight="1">
      <c r="AG651" s="178"/>
      <c r="AH651" s="177"/>
      <c r="AI651" s="178"/>
    </row>
    <row r="652" spans="33:35" ht="14.25" customHeight="1">
      <c r="AG652" s="178"/>
      <c r="AH652" s="177"/>
      <c r="AI652" s="178"/>
    </row>
    <row r="653" spans="33:35" ht="14.25" customHeight="1">
      <c r="AG653" s="178"/>
      <c r="AH653" s="177"/>
      <c r="AI653" s="178"/>
    </row>
    <row r="654" spans="33:35" ht="14.25" customHeight="1">
      <c r="AG654" s="178"/>
      <c r="AH654" s="177"/>
      <c r="AI654" s="178"/>
    </row>
    <row r="655" spans="33:35" ht="14.25" customHeight="1">
      <c r="AG655" s="178"/>
      <c r="AH655" s="177"/>
      <c r="AI655" s="178"/>
    </row>
    <row r="656" spans="33:35" ht="14.25" customHeight="1">
      <c r="AG656" s="178"/>
      <c r="AH656" s="177"/>
      <c r="AI656" s="178"/>
    </row>
    <row r="657" spans="32:35" ht="14.25" customHeight="1">
      <c r="AG657" s="178"/>
      <c r="AH657" s="177"/>
      <c r="AI657" s="178"/>
    </row>
    <row r="658" spans="32:35" ht="14.25" customHeight="1">
      <c r="AG658" s="178"/>
      <c r="AH658" s="177"/>
      <c r="AI658" s="178"/>
    </row>
    <row r="659" spans="32:35" ht="14.25" customHeight="1">
      <c r="AG659" s="178"/>
      <c r="AH659" s="177"/>
      <c r="AI659" s="178"/>
    </row>
    <row r="660" spans="32:35" ht="14.25" customHeight="1">
      <c r="AG660" s="178"/>
      <c r="AH660" s="177"/>
      <c r="AI660" s="178"/>
    </row>
    <row r="661" spans="32:35" ht="14.25" customHeight="1">
      <c r="AG661" s="178"/>
      <c r="AH661" s="178"/>
      <c r="AI661" s="178"/>
    </row>
    <row r="662" spans="32:35" ht="14.25" customHeight="1">
      <c r="AG662" s="178"/>
      <c r="AH662" s="177"/>
      <c r="AI662" s="178"/>
    </row>
    <row r="663" spans="32:35" ht="14.25" customHeight="1">
      <c r="AF663" s="178"/>
      <c r="AG663" s="178"/>
      <c r="AH663" s="178"/>
    </row>
    <row r="664" spans="32:35" ht="14.25" customHeight="1">
      <c r="AF664" s="178"/>
      <c r="AG664" s="178"/>
      <c r="AH664" s="178"/>
    </row>
    <row r="665" spans="32:35" ht="14.25" customHeight="1">
      <c r="AF665" s="178"/>
      <c r="AG665" s="178"/>
      <c r="AH665" s="178"/>
    </row>
    <row r="666" spans="32:35" ht="14.25" customHeight="1">
      <c r="AF666" s="178"/>
      <c r="AG666" s="178"/>
      <c r="AH666" s="178"/>
    </row>
    <row r="667" spans="32:35" ht="14.25" customHeight="1">
      <c r="AF667" s="178"/>
      <c r="AG667" s="178"/>
      <c r="AH667" s="178"/>
    </row>
    <row r="668" spans="32:35" ht="14.25" customHeight="1">
      <c r="AF668" s="178"/>
      <c r="AG668" s="177"/>
      <c r="AH668" s="178"/>
    </row>
    <row r="669" spans="32:35" ht="14.25" customHeight="1">
      <c r="AF669" s="178"/>
      <c r="AG669" s="177"/>
      <c r="AH669" s="178"/>
    </row>
    <row r="670" spans="32:35" ht="14.25" customHeight="1">
      <c r="AF670" s="178"/>
      <c r="AG670" s="177"/>
      <c r="AH670" s="178"/>
    </row>
    <row r="671" spans="32:35" ht="14.25" customHeight="1">
      <c r="AF671" s="178"/>
      <c r="AG671" s="178"/>
      <c r="AH671" s="178"/>
    </row>
    <row r="672" spans="32:35" ht="14.25" customHeight="1">
      <c r="AF672" s="178"/>
      <c r="AG672" s="178"/>
      <c r="AH672" s="178"/>
    </row>
    <row r="673" spans="32:34" ht="14.25" customHeight="1">
      <c r="AF673" s="178"/>
      <c r="AG673" s="178"/>
      <c r="AH673" s="178"/>
    </row>
    <row r="674" spans="32:34" ht="14.25" customHeight="1">
      <c r="AF674" s="178"/>
      <c r="AG674" s="178"/>
      <c r="AH674" s="178"/>
    </row>
    <row r="675" spans="32:34" ht="14.25" customHeight="1">
      <c r="AF675" s="178"/>
      <c r="AG675" s="178"/>
      <c r="AH675" s="178"/>
    </row>
    <row r="676" spans="32:34" ht="14.25" customHeight="1">
      <c r="AF676" s="178"/>
      <c r="AG676" s="178"/>
      <c r="AH676" s="178"/>
    </row>
    <row r="677" spans="32:34" ht="14.25" customHeight="1">
      <c r="AF677" s="178"/>
      <c r="AG677" s="177"/>
      <c r="AH677" s="178"/>
    </row>
    <row r="678" spans="32:34" ht="14.25" customHeight="1">
      <c r="AF678" s="178"/>
      <c r="AG678" s="178"/>
      <c r="AH678" s="178"/>
    </row>
    <row r="679" spans="32:34" ht="14.25" customHeight="1">
      <c r="AF679" s="178"/>
      <c r="AG679" s="178"/>
      <c r="AH679" s="178"/>
    </row>
    <row r="680" spans="32:34" ht="14.25" customHeight="1">
      <c r="AF680" s="178"/>
      <c r="AG680" s="178"/>
      <c r="AH680" s="178"/>
    </row>
    <row r="681" spans="32:34" ht="14.25" customHeight="1">
      <c r="AF681" s="178"/>
      <c r="AG681" s="178"/>
      <c r="AH681" s="178"/>
    </row>
    <row r="682" spans="32:34" ht="14.25" customHeight="1">
      <c r="AF682" s="178"/>
      <c r="AG682" s="177"/>
      <c r="AH682" s="178"/>
    </row>
    <row r="683" spans="32:34" ht="14.25" customHeight="1">
      <c r="AF683" s="178"/>
      <c r="AG683" s="177"/>
      <c r="AH683" s="178"/>
    </row>
    <row r="684" spans="32:34" ht="14.25" customHeight="1">
      <c r="AF684" s="178"/>
      <c r="AG684" s="178"/>
      <c r="AH684" s="178"/>
    </row>
    <row r="685" spans="32:34" ht="14.25" customHeight="1">
      <c r="AF685" s="178"/>
      <c r="AG685" s="177"/>
      <c r="AH685" s="178"/>
    </row>
    <row r="686" spans="32:34" ht="14.25" customHeight="1">
      <c r="AF686" s="178"/>
      <c r="AG686" s="178"/>
      <c r="AH686" s="178"/>
    </row>
    <row r="687" spans="32:34" ht="14.25" customHeight="1">
      <c r="AF687" s="178"/>
      <c r="AG687" s="178"/>
      <c r="AH687" s="178"/>
    </row>
    <row r="688" spans="32:34" ht="14.25" customHeight="1">
      <c r="AF688" s="178"/>
      <c r="AG688" s="178"/>
      <c r="AH688" s="178"/>
    </row>
    <row r="689" spans="32:34" ht="14.25" customHeight="1">
      <c r="AF689" s="178"/>
      <c r="AG689" s="177"/>
      <c r="AH689" s="178"/>
    </row>
    <row r="690" spans="32:34" ht="14.25" customHeight="1">
      <c r="AF690" s="177"/>
      <c r="AG690" s="177"/>
      <c r="AH690" s="178"/>
    </row>
    <row r="691" spans="32:34" ht="14.25" customHeight="1">
      <c r="AF691" s="177"/>
      <c r="AG691" s="178"/>
      <c r="AH691" s="178"/>
    </row>
    <row r="692" spans="32:34" ht="14.25" customHeight="1">
      <c r="AF692" s="177"/>
      <c r="AG692" s="178"/>
      <c r="AH692" s="178"/>
    </row>
    <row r="693" spans="32:34" ht="14.25" customHeight="1">
      <c r="AF693" s="177"/>
      <c r="AG693" s="177"/>
      <c r="AH693" s="178"/>
    </row>
    <row r="694" spans="32:34" ht="14.25" customHeight="1">
      <c r="AF694" s="177"/>
      <c r="AG694" s="177"/>
      <c r="AH694" s="178"/>
    </row>
    <row r="695" spans="32:34" ht="14.25" customHeight="1">
      <c r="AF695" s="177"/>
      <c r="AG695" s="177"/>
      <c r="AH695" s="178"/>
    </row>
    <row r="696" spans="32:34" ht="14.25" customHeight="1">
      <c r="AF696" s="178"/>
      <c r="AG696" s="177"/>
      <c r="AH696" s="178"/>
    </row>
    <row r="697" spans="32:34" ht="14.25" customHeight="1">
      <c r="AF697" s="178"/>
      <c r="AG697" s="177"/>
      <c r="AH697" s="178"/>
    </row>
    <row r="698" spans="32:34" ht="14.25" customHeight="1">
      <c r="AF698" s="177"/>
      <c r="AG698" s="177"/>
      <c r="AH698" s="178"/>
    </row>
    <row r="699" spans="32:34" ht="14.25" customHeight="1">
      <c r="AF699" s="178"/>
      <c r="AG699" s="177"/>
      <c r="AH699" s="178"/>
    </row>
    <row r="700" spans="32:34" ht="14.25" customHeight="1">
      <c r="AF700" s="178"/>
      <c r="AG700" s="177"/>
      <c r="AH700" s="178"/>
    </row>
    <row r="701" spans="32:34" ht="14.25" customHeight="1">
      <c r="AF701" s="177"/>
      <c r="AG701" s="177"/>
      <c r="AH701" s="178"/>
    </row>
    <row r="702" spans="32:34" ht="14.25" customHeight="1">
      <c r="AF702" s="178"/>
      <c r="AG702" s="177"/>
      <c r="AH702" s="178"/>
    </row>
    <row r="703" spans="32:34" ht="14.25" customHeight="1">
      <c r="AF703" s="178"/>
      <c r="AG703" s="177"/>
      <c r="AH703" s="178"/>
    </row>
    <row r="704" spans="32:34" ht="14.25" customHeight="1">
      <c r="AF704" s="178"/>
      <c r="AG704" s="177"/>
      <c r="AH704" s="178"/>
    </row>
    <row r="705" spans="32:34" ht="14.25" customHeight="1">
      <c r="AF705" s="178"/>
      <c r="AG705" s="177"/>
      <c r="AH705" s="178"/>
    </row>
    <row r="706" spans="32:34" ht="14.25" customHeight="1">
      <c r="AF706" s="178"/>
      <c r="AG706" s="177"/>
      <c r="AH706" s="178"/>
    </row>
    <row r="707" spans="32:34" ht="14.25" customHeight="1">
      <c r="AF707" s="178"/>
      <c r="AG707" s="177"/>
      <c r="AH707" s="178"/>
    </row>
    <row r="708" spans="32:34" ht="14.25" customHeight="1">
      <c r="AF708" s="178"/>
      <c r="AG708" s="177"/>
      <c r="AH708" s="178"/>
    </row>
    <row r="709" spans="32:34" ht="14.25" customHeight="1">
      <c r="AF709" s="178"/>
      <c r="AG709" s="177"/>
      <c r="AH709" s="178"/>
    </row>
    <row r="710" spans="32:34" ht="14.25" customHeight="1">
      <c r="AF710" s="178"/>
      <c r="AG710" s="177"/>
      <c r="AH710" s="178"/>
    </row>
    <row r="711" spans="32:34" ht="14.25" customHeight="1">
      <c r="AF711" s="178"/>
      <c r="AG711" s="177"/>
      <c r="AH711" s="178"/>
    </row>
    <row r="712" spans="32:34" ht="14.25" customHeight="1">
      <c r="AF712" s="178"/>
      <c r="AG712" s="177"/>
      <c r="AH712" s="178"/>
    </row>
    <row r="713" spans="32:34" ht="14.25" customHeight="1">
      <c r="AF713" s="178"/>
      <c r="AG713" s="177"/>
      <c r="AH713" s="178"/>
    </row>
    <row r="714" spans="32:34" ht="14.25" customHeight="1">
      <c r="AF714" s="178"/>
      <c r="AG714" s="177"/>
      <c r="AH714" s="178"/>
    </row>
    <row r="715" spans="32:34" ht="14.25" customHeight="1">
      <c r="AF715" s="178"/>
      <c r="AG715" s="177"/>
      <c r="AH715" s="178"/>
    </row>
    <row r="716" spans="32:34" ht="14.25" customHeight="1">
      <c r="AF716" s="178"/>
      <c r="AG716" s="177"/>
      <c r="AH716" s="178"/>
    </row>
    <row r="717" spans="32:34" ht="14.25" customHeight="1">
      <c r="AF717" s="178"/>
      <c r="AG717" s="177"/>
      <c r="AH717" s="178"/>
    </row>
    <row r="718" spans="32:34" ht="14.25" customHeight="1">
      <c r="AF718" s="178"/>
      <c r="AG718" s="177"/>
      <c r="AH718" s="178"/>
    </row>
    <row r="719" spans="32:34" ht="14.25" customHeight="1">
      <c r="AF719" s="178"/>
      <c r="AG719" s="177"/>
      <c r="AH719" s="178"/>
    </row>
    <row r="720" spans="32:34" ht="14.25" customHeight="1">
      <c r="AF720" s="178"/>
      <c r="AG720" s="177"/>
      <c r="AH720" s="178"/>
    </row>
    <row r="721" spans="32:34" ht="14.25" customHeight="1">
      <c r="AF721" s="178"/>
      <c r="AG721" s="177"/>
      <c r="AH721" s="178"/>
    </row>
    <row r="722" spans="32:34" ht="14.25" customHeight="1">
      <c r="AF722" s="178"/>
      <c r="AG722" s="177"/>
      <c r="AH722" s="178"/>
    </row>
    <row r="723" spans="32:34" ht="14.25" customHeight="1">
      <c r="AF723" s="178"/>
      <c r="AG723" s="177"/>
      <c r="AH723" s="178"/>
    </row>
    <row r="724" spans="32:34" ht="14.25" customHeight="1">
      <c r="AF724" s="178"/>
      <c r="AG724" s="177"/>
      <c r="AH724" s="178"/>
    </row>
    <row r="725" spans="32:34" ht="14.25" customHeight="1">
      <c r="AF725" s="178"/>
      <c r="AG725" s="177"/>
      <c r="AH725" s="178"/>
    </row>
    <row r="726" spans="32:34" ht="14.25" customHeight="1">
      <c r="AF726" s="178"/>
      <c r="AG726" s="177"/>
      <c r="AH726" s="178"/>
    </row>
    <row r="727" spans="32:34" ht="14.25" customHeight="1">
      <c r="AF727" s="178"/>
      <c r="AG727" s="177"/>
      <c r="AH727" s="178"/>
    </row>
    <row r="728" spans="32:34" ht="14.25" customHeight="1">
      <c r="AF728" s="178"/>
      <c r="AG728" s="177"/>
      <c r="AH728" s="178"/>
    </row>
    <row r="729" spans="32:34" ht="14.25" customHeight="1">
      <c r="AF729" s="178"/>
      <c r="AG729" s="177"/>
      <c r="AH729" s="178"/>
    </row>
    <row r="730" spans="32:34" ht="14.25" customHeight="1">
      <c r="AF730" s="178"/>
      <c r="AG730" s="177"/>
      <c r="AH730" s="178"/>
    </row>
    <row r="731" spans="32:34" ht="14.25" customHeight="1">
      <c r="AF731" s="178"/>
      <c r="AG731" s="177"/>
      <c r="AH731" s="178"/>
    </row>
    <row r="732" spans="32:34" ht="14.25" customHeight="1">
      <c r="AF732" s="178"/>
      <c r="AG732" s="177"/>
      <c r="AH732" s="178"/>
    </row>
    <row r="733" spans="32:34" ht="14.25" customHeight="1">
      <c r="AF733" s="178"/>
      <c r="AG733" s="177"/>
      <c r="AH733" s="178"/>
    </row>
    <row r="734" spans="32:34" ht="14.25" customHeight="1">
      <c r="AF734" s="178"/>
      <c r="AG734" s="177"/>
      <c r="AH734" s="178"/>
    </row>
    <row r="735" spans="32:34" ht="14.25" customHeight="1">
      <c r="AF735" s="178"/>
      <c r="AG735" s="177"/>
      <c r="AH735" s="178"/>
    </row>
    <row r="736" spans="32:34" ht="14.25" customHeight="1">
      <c r="AF736" s="178"/>
      <c r="AG736" s="177"/>
      <c r="AH736" s="178"/>
    </row>
    <row r="737" spans="32:34" ht="14.25" customHeight="1">
      <c r="AF737" s="178"/>
      <c r="AG737" s="177"/>
      <c r="AH737" s="178"/>
    </row>
    <row r="738" spans="32:34" ht="14.25" customHeight="1">
      <c r="AF738" s="178"/>
      <c r="AG738" s="177"/>
      <c r="AH738" s="178"/>
    </row>
    <row r="739" spans="32:34" ht="14.25" customHeight="1">
      <c r="AF739" s="178"/>
      <c r="AG739" s="177"/>
      <c r="AH739" s="178"/>
    </row>
    <row r="740" spans="32:34" ht="14.25" customHeight="1">
      <c r="AF740" s="178"/>
      <c r="AG740" s="177"/>
      <c r="AH740" s="178"/>
    </row>
    <row r="741" spans="32:34" ht="14.25" customHeight="1">
      <c r="AF741" s="178"/>
      <c r="AG741" s="177"/>
      <c r="AH741" s="178"/>
    </row>
    <row r="742" spans="32:34" ht="14.25" customHeight="1">
      <c r="AF742" s="178"/>
      <c r="AG742" s="177"/>
      <c r="AH742" s="178"/>
    </row>
    <row r="743" spans="32:34" ht="14.25" customHeight="1">
      <c r="AF743" s="178"/>
      <c r="AG743" s="177"/>
      <c r="AH743" s="178"/>
    </row>
    <row r="744" spans="32:34" ht="14.25" customHeight="1">
      <c r="AF744" s="178"/>
      <c r="AG744" s="177"/>
      <c r="AH744" s="178"/>
    </row>
    <row r="745" spans="32:34" ht="14.25" customHeight="1">
      <c r="AF745" s="178"/>
      <c r="AG745" s="177"/>
      <c r="AH745" s="178"/>
    </row>
    <row r="746" spans="32:34" ht="14.25" customHeight="1">
      <c r="AF746" s="178"/>
      <c r="AG746" s="177"/>
      <c r="AH746" s="178"/>
    </row>
    <row r="747" spans="32:34" ht="14.25" customHeight="1">
      <c r="AF747" s="178"/>
      <c r="AG747" s="177"/>
      <c r="AH747" s="178"/>
    </row>
    <row r="748" spans="32:34" ht="14.25" customHeight="1">
      <c r="AF748" s="178"/>
      <c r="AG748" s="177"/>
      <c r="AH748" s="178"/>
    </row>
    <row r="749" spans="32:34" ht="14.25" customHeight="1">
      <c r="AF749" s="178"/>
      <c r="AG749" s="177"/>
      <c r="AH749" s="178"/>
    </row>
    <row r="750" spans="32:34" ht="14.25" customHeight="1">
      <c r="AF750" s="178"/>
      <c r="AG750" s="177"/>
      <c r="AH750" s="178"/>
    </row>
    <row r="751" spans="32:34" ht="14.25" customHeight="1">
      <c r="AF751" s="178"/>
      <c r="AG751" s="177"/>
      <c r="AH751" s="178"/>
    </row>
    <row r="752" spans="32:34" ht="14.25" customHeight="1">
      <c r="AF752" s="178"/>
      <c r="AG752" s="177"/>
      <c r="AH752" s="178"/>
    </row>
    <row r="753" spans="32:34" ht="14.25" customHeight="1">
      <c r="AF753" s="178"/>
      <c r="AG753" s="177"/>
      <c r="AH753" s="178"/>
    </row>
    <row r="754" spans="32:34" ht="14.25" customHeight="1">
      <c r="AF754" s="178"/>
      <c r="AG754" s="178"/>
      <c r="AH754" s="178"/>
    </row>
    <row r="755" spans="32:34" ht="14.25" customHeight="1">
      <c r="AF755" s="178"/>
      <c r="AG755" s="177"/>
      <c r="AH755" s="178"/>
    </row>
    <row r="756" spans="32:34" ht="14.25" customHeight="1">
      <c r="AF756" s="178"/>
      <c r="AG756" s="177"/>
      <c r="AH756" s="178"/>
    </row>
    <row r="757" spans="32:34" ht="14.25" customHeight="1">
      <c r="AF757" s="178"/>
      <c r="AG757" s="177"/>
      <c r="AH757" s="178"/>
    </row>
    <row r="758" spans="32:34" ht="14.25" customHeight="1">
      <c r="AF758" s="178"/>
      <c r="AG758" s="177"/>
      <c r="AH758" s="178"/>
    </row>
    <row r="759" spans="32:34" ht="14.25" customHeight="1">
      <c r="AF759" s="178"/>
      <c r="AG759" s="177"/>
      <c r="AH759" s="178"/>
    </row>
    <row r="760" spans="32:34" ht="14.25" customHeight="1">
      <c r="AF760" s="178"/>
      <c r="AG760" s="177"/>
      <c r="AH760" s="178"/>
    </row>
    <row r="761" spans="32:34" ht="14.25" customHeight="1">
      <c r="AF761" s="178"/>
      <c r="AG761" s="177"/>
      <c r="AH761" s="178"/>
    </row>
    <row r="762" spans="32:34" ht="14.25" customHeight="1">
      <c r="AF762" s="178"/>
      <c r="AG762" s="177"/>
      <c r="AH762" s="178"/>
    </row>
    <row r="763" spans="32:34" ht="14.25" customHeight="1">
      <c r="AF763" s="178"/>
      <c r="AG763" s="177"/>
      <c r="AH763" s="178"/>
    </row>
    <row r="764" spans="32:34" ht="14.25" customHeight="1">
      <c r="AF764" s="178"/>
      <c r="AG764" s="177"/>
      <c r="AH764" s="178"/>
    </row>
    <row r="765" spans="32:34" ht="14.25" customHeight="1">
      <c r="AF765" s="178"/>
      <c r="AG765" s="177"/>
      <c r="AH765" s="178"/>
    </row>
    <row r="766" spans="32:34" ht="14.25" customHeight="1">
      <c r="AF766" s="178"/>
      <c r="AG766" s="178"/>
      <c r="AH766" s="178"/>
    </row>
    <row r="767" spans="32:34" ht="14.25" customHeight="1">
      <c r="AF767" s="178"/>
      <c r="AG767" s="177"/>
      <c r="AH767" s="178"/>
    </row>
    <row r="768" spans="32:34" ht="14.25" customHeight="1">
      <c r="AF768" s="178"/>
      <c r="AG768" s="177"/>
      <c r="AH768" s="178"/>
    </row>
    <row r="769" spans="32:34" ht="14.25" customHeight="1">
      <c r="AF769" s="178"/>
      <c r="AG769" s="177"/>
      <c r="AH769" s="178"/>
    </row>
    <row r="770" spans="32:34" ht="14.25" customHeight="1">
      <c r="AF770" s="177"/>
      <c r="AG770" s="177"/>
      <c r="AH770" s="178"/>
    </row>
    <row r="771" spans="32:34" ht="14.25" customHeight="1">
      <c r="AF771" s="177"/>
      <c r="AG771" s="177"/>
      <c r="AH771" s="178"/>
    </row>
  </sheetData>
  <mergeCells count="210">
    <mergeCell ref="C72:AC72"/>
    <mergeCell ref="C73:AC73"/>
    <mergeCell ref="C74:AC74"/>
    <mergeCell ref="C75:AC75"/>
    <mergeCell ref="C76:AC76"/>
    <mergeCell ref="C77:AC77"/>
    <mergeCell ref="C66:AC66"/>
    <mergeCell ref="C67:AC67"/>
    <mergeCell ref="C68:AC68"/>
    <mergeCell ref="C69:AC69"/>
    <mergeCell ref="C70:AC70"/>
    <mergeCell ref="C71:AC71"/>
    <mergeCell ref="C60:K60"/>
    <mergeCell ref="L60:T60"/>
    <mergeCell ref="U60:AC60"/>
    <mergeCell ref="C63:AC63"/>
    <mergeCell ref="C64:AC64"/>
    <mergeCell ref="C65:AC65"/>
    <mergeCell ref="C58:K58"/>
    <mergeCell ref="L58:T58"/>
    <mergeCell ref="U58:AC58"/>
    <mergeCell ref="C59:K59"/>
    <mergeCell ref="L59:T59"/>
    <mergeCell ref="U59:AC59"/>
    <mergeCell ref="C56:K56"/>
    <mergeCell ref="L56:T56"/>
    <mergeCell ref="U56:AC56"/>
    <mergeCell ref="C57:K57"/>
    <mergeCell ref="L57:T57"/>
    <mergeCell ref="U57:AC57"/>
    <mergeCell ref="C54:K54"/>
    <mergeCell ref="L54:T54"/>
    <mergeCell ref="U54:AC54"/>
    <mergeCell ref="C55:K55"/>
    <mergeCell ref="L55:T55"/>
    <mergeCell ref="U55:AC55"/>
    <mergeCell ref="C52:K52"/>
    <mergeCell ref="L52:T52"/>
    <mergeCell ref="U52:AC52"/>
    <mergeCell ref="C53:K53"/>
    <mergeCell ref="L53:T53"/>
    <mergeCell ref="U53:AC53"/>
    <mergeCell ref="C49:AC49"/>
    <mergeCell ref="C50:K50"/>
    <mergeCell ref="L50:T50"/>
    <mergeCell ref="U50:AC50"/>
    <mergeCell ref="C51:K51"/>
    <mergeCell ref="L51:T51"/>
    <mergeCell ref="U51:AC51"/>
    <mergeCell ref="C47:G47"/>
    <mergeCell ref="H47:I47"/>
    <mergeCell ref="J47:Q47"/>
    <mergeCell ref="R47:T47"/>
    <mergeCell ref="U47:Y47"/>
    <mergeCell ref="Z47:AC47"/>
    <mergeCell ref="C46:G46"/>
    <mergeCell ref="H46:I46"/>
    <mergeCell ref="J46:Q46"/>
    <mergeCell ref="R46:T46"/>
    <mergeCell ref="U46:Y46"/>
    <mergeCell ref="Z46:AC46"/>
    <mergeCell ref="C45:G45"/>
    <mergeCell ref="H45:I45"/>
    <mergeCell ref="J45:Q45"/>
    <mergeCell ref="R45:T45"/>
    <mergeCell ref="U45:Y45"/>
    <mergeCell ref="Z45:AC45"/>
    <mergeCell ref="C44:G44"/>
    <mergeCell ref="H44:I44"/>
    <mergeCell ref="J44:Q44"/>
    <mergeCell ref="R44:T44"/>
    <mergeCell ref="U44:Y44"/>
    <mergeCell ref="Z44:AC44"/>
    <mergeCell ref="C43:G43"/>
    <mergeCell ref="H43:I43"/>
    <mergeCell ref="J43:Q43"/>
    <mergeCell ref="R43:T43"/>
    <mergeCell ref="U43:Y43"/>
    <mergeCell ref="Z43:AC43"/>
    <mergeCell ref="C42:G42"/>
    <mergeCell ref="H42:I42"/>
    <mergeCell ref="J42:Q42"/>
    <mergeCell ref="R42:T42"/>
    <mergeCell ref="U42:Y42"/>
    <mergeCell ref="Z42:AC42"/>
    <mergeCell ref="C41:G41"/>
    <mergeCell ref="H41:I41"/>
    <mergeCell ref="J41:Q41"/>
    <mergeCell ref="R41:T41"/>
    <mergeCell ref="U41:Y41"/>
    <mergeCell ref="Z41:AC41"/>
    <mergeCell ref="C40:G40"/>
    <mergeCell ref="H40:I40"/>
    <mergeCell ref="J40:Q40"/>
    <mergeCell ref="R40:T40"/>
    <mergeCell ref="U40:Y40"/>
    <mergeCell ref="Z40:AC40"/>
    <mergeCell ref="C39:G39"/>
    <mergeCell ref="H39:I39"/>
    <mergeCell ref="J39:Q39"/>
    <mergeCell ref="R39:T39"/>
    <mergeCell ref="U39:Y39"/>
    <mergeCell ref="Z39:AC39"/>
    <mergeCell ref="C38:G38"/>
    <mergeCell ref="H38:I38"/>
    <mergeCell ref="J38:Q38"/>
    <mergeCell ref="R38:T38"/>
    <mergeCell ref="U38:Y38"/>
    <mergeCell ref="Z38:AC38"/>
    <mergeCell ref="C37:G37"/>
    <mergeCell ref="H37:I37"/>
    <mergeCell ref="J37:Q37"/>
    <mergeCell ref="R37:T37"/>
    <mergeCell ref="U37:Y37"/>
    <mergeCell ref="Z37:AC37"/>
    <mergeCell ref="C36:G36"/>
    <mergeCell ref="H36:I36"/>
    <mergeCell ref="J36:Q36"/>
    <mergeCell ref="R36:T36"/>
    <mergeCell ref="U36:Y36"/>
    <mergeCell ref="Z36:AC36"/>
    <mergeCell ref="C35:G35"/>
    <mergeCell ref="H35:I35"/>
    <mergeCell ref="J35:Q35"/>
    <mergeCell ref="R35:T35"/>
    <mergeCell ref="U35:Y35"/>
    <mergeCell ref="Z35:AC35"/>
    <mergeCell ref="C34:G34"/>
    <mergeCell ref="H34:I34"/>
    <mergeCell ref="J34:Q34"/>
    <mergeCell ref="R34:T34"/>
    <mergeCell ref="U34:Y34"/>
    <mergeCell ref="Z34:AC34"/>
    <mergeCell ref="C29:AC29"/>
    <mergeCell ref="C30:AC30"/>
    <mergeCell ref="C31:AC31"/>
    <mergeCell ref="C33:G33"/>
    <mergeCell ref="H33:I33"/>
    <mergeCell ref="J33:Q33"/>
    <mergeCell ref="R33:T33"/>
    <mergeCell ref="U33:Y33"/>
    <mergeCell ref="Z33:AC33"/>
    <mergeCell ref="C23:AC23"/>
    <mergeCell ref="C24:AC24"/>
    <mergeCell ref="C25:AC25"/>
    <mergeCell ref="C26:AC26"/>
    <mergeCell ref="C27:AC27"/>
    <mergeCell ref="C28:AC28"/>
    <mergeCell ref="O17:R19"/>
    <mergeCell ref="S17:U19"/>
    <mergeCell ref="V17:Y19"/>
    <mergeCell ref="Z17:AC19"/>
    <mergeCell ref="C21:AC21"/>
    <mergeCell ref="C22:AC22"/>
    <mergeCell ref="A14:A16"/>
    <mergeCell ref="B14:B16"/>
    <mergeCell ref="C15:F16"/>
    <mergeCell ref="G15:N16"/>
    <mergeCell ref="A17:A19"/>
    <mergeCell ref="B17:B19"/>
    <mergeCell ref="C17:F19"/>
    <mergeCell ref="G17:N19"/>
    <mergeCell ref="C13:F14"/>
    <mergeCell ref="G13:N14"/>
    <mergeCell ref="O13:R16"/>
    <mergeCell ref="S13:U16"/>
    <mergeCell ref="V13:Y16"/>
    <mergeCell ref="Z13:AC16"/>
    <mergeCell ref="V9:Y10"/>
    <mergeCell ref="Z9:AC10"/>
    <mergeCell ref="A11:A13"/>
    <mergeCell ref="B11:B13"/>
    <mergeCell ref="C11:F12"/>
    <mergeCell ref="G11:N12"/>
    <mergeCell ref="O11:R12"/>
    <mergeCell ref="S11:U12"/>
    <mergeCell ref="V11:Y12"/>
    <mergeCell ref="Z11:AC12"/>
    <mergeCell ref="A8:A10"/>
    <mergeCell ref="B8:B10"/>
    <mergeCell ref="C9:F10"/>
    <mergeCell ref="G9:N10"/>
    <mergeCell ref="O9:R10"/>
    <mergeCell ref="S9:U10"/>
    <mergeCell ref="C6:F8"/>
    <mergeCell ref="G6:N8"/>
    <mergeCell ref="O7:R8"/>
    <mergeCell ref="S7:U8"/>
    <mergeCell ref="V7:Y8"/>
    <mergeCell ref="Z7:AC8"/>
    <mergeCell ref="Z2:AC4"/>
    <mergeCell ref="AD2:AG4"/>
    <mergeCell ref="C4:F5"/>
    <mergeCell ref="G4:N5"/>
    <mergeCell ref="A5:A7"/>
    <mergeCell ref="B5:B7"/>
    <mergeCell ref="O5:R6"/>
    <mergeCell ref="S5:U6"/>
    <mergeCell ref="V5:Y6"/>
    <mergeCell ref="Z5:AC6"/>
    <mergeCell ref="A1:AC1"/>
    <mergeCell ref="A2:A4"/>
    <mergeCell ref="B2:B4"/>
    <mergeCell ref="C2:F3"/>
    <mergeCell ref="G2:H3"/>
    <mergeCell ref="I2:K3"/>
    <mergeCell ref="L2:N3"/>
    <mergeCell ref="O2:R4"/>
    <mergeCell ref="S2:U4"/>
    <mergeCell ref="V2:Y4"/>
  </mergeCells>
  <phoneticPr fontId="3"/>
  <dataValidations count="7">
    <dataValidation type="list" allowBlank="1" showInputMessage="1" showErrorMessage="1" sqref="G17 B17:B19">
      <formula1>"あり,なし"</formula1>
    </dataValidation>
    <dataValidation type="list" allowBlank="1" showInputMessage="1" showErrorMessage="1" sqref="B2:B4">
      <formula1>$AF$63:$AF$103</formula1>
    </dataValidation>
    <dataValidation type="list" allowBlank="1" showInputMessage="1" showErrorMessage="1" sqref="S17:T19">
      <formula1>$AJ$63:$AJ$68</formula1>
    </dataValidation>
    <dataValidation type="list" allowBlank="1" showInputMessage="1" showErrorMessage="1" sqref="Z17:Z19">
      <formula1>$AK$63:$AK$66</formula1>
    </dataValidation>
    <dataValidation type="list" allowBlank="1" showInputMessage="1" showErrorMessage="1" sqref="G4">
      <formula1>$AD$63:$AD$70</formula1>
    </dataValidation>
    <dataValidation type="list" allowBlank="1" showInputMessage="1" showErrorMessage="1" sqref="G2">
      <formula1>$AE$63:$AE$65</formula1>
    </dataValidation>
    <dataValidation type="list" allowBlank="1" showInputMessage="1" showErrorMessage="1" sqref="L2:N3">
      <formula1>$AL$63:$AL$67</formula1>
    </dataValidation>
  </dataValidations>
  <pageMargins left="0.23622047244094491" right="0.23622047244094491" top="0.74803149606299213" bottom="0.23622047244094491" header="0.31496062992125984" footer="0.31496062992125984"/>
  <pageSetup paperSize="9" orientation="landscape" r:id="rId1"/>
  <headerFooter alignWithMargins="0"/>
  <rowBreaks count="2" manualBreakCount="2">
    <brk id="31" max="9" man="1"/>
    <brk id="47" max="9"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5"/>
  <sheetViews>
    <sheetView view="pageBreakPreview" zoomScaleNormal="75" zoomScaleSheetLayoutView="100" workbookViewId="0">
      <selection activeCell="D9" sqref="D9:G9"/>
    </sheetView>
  </sheetViews>
  <sheetFormatPr defaultRowHeight="13.5"/>
  <cols>
    <col min="1" max="1" width="5.625" style="1" customWidth="1"/>
    <col min="2" max="9" width="10.625" style="1" customWidth="1"/>
    <col min="10" max="10" width="5.625" style="1" customWidth="1"/>
    <col min="11" max="16384" width="9" style="1"/>
  </cols>
  <sheetData>
    <row r="1" spans="2:7" ht="20.100000000000001" customHeight="1"/>
    <row r="2" spans="2:7" ht="30" customHeight="1">
      <c r="B2" s="20" t="s">
        <v>218</v>
      </c>
    </row>
    <row r="3" spans="2:7" ht="30" customHeight="1"/>
    <row r="4" spans="2:7" ht="30" customHeight="1"/>
    <row r="5" spans="2:7" ht="30" customHeight="1"/>
    <row r="6" spans="2:7" ht="30" customHeight="1"/>
    <row r="7" spans="2:7" ht="30" customHeight="1"/>
    <row r="8" spans="2:7" ht="30" customHeight="1"/>
    <row r="9" spans="2:7" ht="30" customHeight="1">
      <c r="D9" s="253" t="s">
        <v>217</v>
      </c>
      <c r="E9" s="253"/>
      <c r="F9" s="253"/>
      <c r="G9" s="253"/>
    </row>
    <row r="10" spans="2:7" ht="30" customHeight="1"/>
    <row r="11" spans="2:7" ht="30" customHeight="1"/>
    <row r="12" spans="2:7" ht="30" customHeight="1"/>
    <row r="13" spans="2:7" ht="30" customHeight="1"/>
    <row r="14" spans="2:7" ht="30" customHeight="1"/>
    <row r="15" spans="2:7" ht="30" customHeight="1"/>
    <row r="16" spans="2:7" ht="30" customHeight="1"/>
    <row r="17" spans="3:5" ht="30" customHeight="1"/>
    <row r="18" spans="3:5" ht="30" customHeight="1"/>
    <row r="19" spans="3:5" ht="30" customHeight="1"/>
    <row r="20" spans="3:5" ht="30" customHeight="1"/>
    <row r="21" spans="3:5" ht="30" customHeight="1"/>
    <row r="22" spans="3:5" ht="30" customHeight="1"/>
    <row r="23" spans="3:5" ht="30" customHeight="1">
      <c r="C23" s="252" t="s">
        <v>206</v>
      </c>
      <c r="D23" s="252"/>
      <c r="E23" s="17" t="str">
        <f>工事概要!C6</f>
        <v>倉敷市水島西通１丁目　地内</v>
      </c>
    </row>
    <row r="24" spans="3:5" ht="30" customHeight="1">
      <c r="C24" s="252" t="s">
        <v>205</v>
      </c>
      <c r="D24" s="252"/>
      <c r="E24" s="17" t="str">
        <f>工事概要!C5</f>
        <v>水島下水処理場○○○○電気設備工事</v>
      </c>
    </row>
    <row r="25" spans="3:5" ht="30" customHeight="1">
      <c r="C25" s="17" t="s">
        <v>187</v>
      </c>
      <c r="D25" s="16" t="s">
        <v>466</v>
      </c>
      <c r="E25" s="17" t="str">
        <f>工事概要!C10</f>
        <v>○○市○○町○○　１丁目２号３番</v>
      </c>
    </row>
    <row r="26" spans="3:5" ht="30" customHeight="1">
      <c r="D26" s="238" t="s">
        <v>464</v>
      </c>
      <c r="E26" s="17" t="str">
        <f>工事概要!C11</f>
        <v>○○電機株式会社</v>
      </c>
    </row>
    <row r="27" spans="3:5" ht="30" customHeight="1">
      <c r="D27" s="16" t="s">
        <v>204</v>
      </c>
      <c r="E27" s="17" t="str">
        <f>工事概要!C12</f>
        <v>代表取締役　○○　○○</v>
      </c>
    </row>
    <row r="28" spans="3:5" ht="30" customHeight="1"/>
    <row r="29" spans="3:5" ht="30" customHeight="1"/>
    <row r="30" spans="3:5" ht="27.95" customHeight="1"/>
    <row r="31" spans="3:5" ht="27.95" customHeight="1">
      <c r="C31" s="113"/>
      <c r="D31" s="113"/>
    </row>
    <row r="32" spans="3:5" ht="21.75" customHeight="1"/>
    <row r="33" ht="21.75" customHeight="1"/>
    <row r="34" ht="21.75" customHeight="1"/>
    <row r="35" ht="21.75" customHeight="1"/>
  </sheetData>
  <mergeCells count="3">
    <mergeCell ref="C24:D24"/>
    <mergeCell ref="C23:D23"/>
    <mergeCell ref="D9:G9"/>
  </mergeCells>
  <phoneticPr fontId="3"/>
  <pageMargins left="0.78740157480314965" right="0.19685039370078741" top="0.59055118110236227" bottom="0.19685039370078741"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14"/>
  <sheetViews>
    <sheetView view="pageBreakPreview" zoomScaleNormal="100" zoomScaleSheetLayoutView="100" workbookViewId="0">
      <pane ySplit="4" topLeftCell="A5" activePane="bottomLeft" state="frozen"/>
      <selection activeCell="H26" sqref="H26"/>
      <selection pane="bottomLeft" activeCell="B2" sqref="B2"/>
    </sheetView>
  </sheetViews>
  <sheetFormatPr defaultRowHeight="12"/>
  <cols>
    <col min="1" max="1" width="5.625" style="137" customWidth="1"/>
    <col min="2" max="3" width="16.625" style="138" customWidth="1"/>
    <col min="4" max="5" width="20.625" style="138" customWidth="1"/>
    <col min="6" max="6" width="16.625" style="138" customWidth="1"/>
    <col min="7" max="7" width="5.625" style="137" customWidth="1"/>
    <col min="8" max="16384" width="9" style="137"/>
  </cols>
  <sheetData>
    <row r="1" spans="2:6" ht="20.100000000000001" customHeight="1"/>
    <row r="2" spans="2:6" ht="15" customHeight="1">
      <c r="B2" s="20" t="s">
        <v>216</v>
      </c>
    </row>
    <row r="3" spans="2:6" ht="24.95" customHeight="1">
      <c r="B3" s="158" t="s">
        <v>202</v>
      </c>
      <c r="C3" s="254" t="s">
        <v>346</v>
      </c>
      <c r="D3" s="157" t="s">
        <v>215</v>
      </c>
      <c r="E3" s="254" t="s">
        <v>214</v>
      </c>
      <c r="F3" s="157" t="s">
        <v>213</v>
      </c>
    </row>
    <row r="4" spans="2:6" ht="24.95" customHeight="1">
      <c r="B4" s="156" t="s">
        <v>199</v>
      </c>
      <c r="C4" s="256"/>
      <c r="D4" s="155" t="s">
        <v>212</v>
      </c>
      <c r="E4" s="256"/>
      <c r="F4" s="155" t="s">
        <v>347</v>
      </c>
    </row>
    <row r="5" spans="2:6" ht="15" customHeight="1">
      <c r="B5" s="146"/>
      <c r="C5" s="257" t="str">
        <f>工事概要!C9</f>
        <v>倉 敷 太 郎</v>
      </c>
      <c r="D5" s="145" t="s">
        <v>211</v>
      </c>
      <c r="E5" s="145"/>
      <c r="F5" s="257" t="str">
        <f>工事概要!C13</f>
        <v>現 場 一 郎</v>
      </c>
    </row>
    <row r="6" spans="2:6" ht="15" customHeight="1">
      <c r="B6" s="144" t="s">
        <v>252</v>
      </c>
      <c r="C6" s="258"/>
      <c r="D6" s="143" t="s">
        <v>210</v>
      </c>
      <c r="E6" s="143"/>
      <c r="F6" s="258"/>
    </row>
    <row r="7" spans="2:6" ht="15" customHeight="1">
      <c r="B7" s="142"/>
      <c r="C7" s="258"/>
      <c r="D7" s="141" t="s">
        <v>209</v>
      </c>
      <c r="E7" s="141"/>
      <c r="F7" s="258"/>
    </row>
    <row r="8" spans="2:6" ht="15" customHeight="1">
      <c r="B8" s="140"/>
      <c r="C8" s="259"/>
      <c r="D8" s="139"/>
      <c r="E8" s="139"/>
      <c r="F8" s="259"/>
    </row>
    <row r="9" spans="2:6" ht="15" customHeight="1">
      <c r="B9" s="146"/>
      <c r="C9" s="254"/>
      <c r="D9" s="145"/>
      <c r="E9" s="145"/>
      <c r="F9" s="254"/>
    </row>
    <row r="10" spans="2:6" ht="15" customHeight="1">
      <c r="B10" s="144"/>
      <c r="C10" s="255"/>
      <c r="D10" s="143"/>
      <c r="E10" s="143"/>
      <c r="F10" s="255"/>
    </row>
    <row r="11" spans="2:6" ht="15" customHeight="1">
      <c r="B11" s="142"/>
      <c r="C11" s="255"/>
      <c r="D11" s="141"/>
      <c r="E11" s="141"/>
      <c r="F11" s="255"/>
    </row>
    <row r="12" spans="2:6" ht="15" customHeight="1">
      <c r="B12" s="140"/>
      <c r="C12" s="256"/>
      <c r="D12" s="139"/>
      <c r="E12" s="139"/>
      <c r="F12" s="256"/>
    </row>
    <row r="13" spans="2:6" ht="15" customHeight="1">
      <c r="B13" s="146"/>
      <c r="C13" s="254"/>
      <c r="D13" s="151"/>
      <c r="E13" s="151"/>
      <c r="F13" s="254"/>
    </row>
    <row r="14" spans="2:6" ht="15" customHeight="1">
      <c r="B14" s="144"/>
      <c r="C14" s="255"/>
      <c r="D14" s="150"/>
      <c r="E14" s="150"/>
      <c r="F14" s="255"/>
    </row>
    <row r="15" spans="2:6" ht="15" customHeight="1">
      <c r="B15" s="142"/>
      <c r="C15" s="255"/>
      <c r="D15" s="154"/>
      <c r="E15" s="154"/>
      <c r="F15" s="255"/>
    </row>
    <row r="16" spans="2:6" ht="15" customHeight="1">
      <c r="B16" s="140"/>
      <c r="C16" s="256"/>
      <c r="D16" s="139"/>
      <c r="E16" s="139"/>
      <c r="F16" s="256"/>
    </row>
    <row r="17" spans="2:6" ht="15" customHeight="1">
      <c r="B17" s="146"/>
      <c r="C17" s="254"/>
      <c r="D17" s="151"/>
      <c r="E17" s="151"/>
      <c r="F17" s="254"/>
    </row>
    <row r="18" spans="2:6" ht="15" customHeight="1">
      <c r="B18" s="144"/>
      <c r="C18" s="255"/>
      <c r="D18" s="150"/>
      <c r="E18" s="150"/>
      <c r="F18" s="255"/>
    </row>
    <row r="19" spans="2:6" ht="15" customHeight="1">
      <c r="B19" s="142"/>
      <c r="C19" s="255"/>
      <c r="D19" s="154"/>
      <c r="E19" s="154"/>
      <c r="F19" s="255"/>
    </row>
    <row r="20" spans="2:6" ht="15" customHeight="1">
      <c r="B20" s="140"/>
      <c r="C20" s="256"/>
      <c r="D20" s="153"/>
      <c r="E20" s="153"/>
      <c r="F20" s="256"/>
    </row>
    <row r="21" spans="2:6" ht="15" customHeight="1">
      <c r="B21" s="146"/>
      <c r="C21" s="254"/>
      <c r="D21" s="151"/>
      <c r="E21" s="151"/>
      <c r="F21" s="254"/>
    </row>
    <row r="22" spans="2:6" ht="15" customHeight="1">
      <c r="B22" s="144"/>
      <c r="C22" s="255"/>
      <c r="D22" s="150"/>
      <c r="E22" s="150"/>
      <c r="F22" s="255"/>
    </row>
    <row r="23" spans="2:6" ht="15" customHeight="1">
      <c r="B23" s="142"/>
      <c r="C23" s="255"/>
      <c r="D23" s="154"/>
      <c r="E23" s="154"/>
      <c r="F23" s="255"/>
    </row>
    <row r="24" spans="2:6" ht="15" customHeight="1">
      <c r="B24" s="140"/>
      <c r="C24" s="256"/>
      <c r="D24" s="153"/>
      <c r="E24" s="153"/>
      <c r="F24" s="256"/>
    </row>
    <row r="25" spans="2:6" ht="15" customHeight="1">
      <c r="B25" s="146"/>
      <c r="C25" s="152"/>
      <c r="D25" s="151"/>
      <c r="E25" s="151"/>
      <c r="F25" s="254"/>
    </row>
    <row r="26" spans="2:6" ht="15" customHeight="1">
      <c r="B26" s="144"/>
      <c r="C26" s="149"/>
      <c r="D26" s="150"/>
      <c r="E26" s="150"/>
      <c r="F26" s="255"/>
    </row>
    <row r="27" spans="2:6" ht="15" customHeight="1">
      <c r="B27" s="142"/>
      <c r="C27" s="149"/>
      <c r="D27" s="148"/>
      <c r="E27" s="148"/>
      <c r="F27" s="255"/>
    </row>
    <row r="28" spans="2:6" ht="15" customHeight="1">
      <c r="B28" s="140"/>
      <c r="C28" s="147"/>
      <c r="D28" s="139"/>
      <c r="E28" s="139"/>
      <c r="F28" s="256"/>
    </row>
    <row r="29" spans="2:6" ht="15" customHeight="1">
      <c r="B29" s="146"/>
      <c r="C29" s="152"/>
      <c r="D29" s="151"/>
      <c r="E29" s="151"/>
      <c r="F29" s="254"/>
    </row>
    <row r="30" spans="2:6" ht="15" customHeight="1">
      <c r="B30" s="144"/>
      <c r="C30" s="149"/>
      <c r="D30" s="150"/>
      <c r="E30" s="150"/>
      <c r="F30" s="255"/>
    </row>
    <row r="31" spans="2:6" ht="15" customHeight="1">
      <c r="B31" s="142"/>
      <c r="C31" s="149"/>
      <c r="D31" s="148"/>
      <c r="E31" s="148"/>
      <c r="F31" s="255"/>
    </row>
    <row r="32" spans="2:6" ht="15" customHeight="1">
      <c r="B32" s="140"/>
      <c r="C32" s="147"/>
      <c r="D32" s="139"/>
      <c r="E32" s="139"/>
      <c r="F32" s="256"/>
    </row>
    <row r="33" spans="2:6" ht="15" customHeight="1">
      <c r="B33" s="146"/>
      <c r="C33" s="254"/>
      <c r="D33" s="145"/>
      <c r="E33" s="145"/>
      <c r="F33" s="254"/>
    </row>
    <row r="34" spans="2:6" ht="15" customHeight="1">
      <c r="B34" s="144"/>
      <c r="C34" s="255"/>
      <c r="D34" s="143"/>
      <c r="E34" s="143"/>
      <c r="F34" s="255"/>
    </row>
    <row r="35" spans="2:6" ht="15" customHeight="1">
      <c r="B35" s="142"/>
      <c r="C35" s="255"/>
      <c r="D35" s="141"/>
      <c r="E35" s="141"/>
      <c r="F35" s="255"/>
    </row>
    <row r="36" spans="2:6" ht="15" customHeight="1">
      <c r="B36" s="140"/>
      <c r="C36" s="256"/>
      <c r="D36" s="139"/>
      <c r="E36" s="139"/>
      <c r="F36" s="256"/>
    </row>
    <row r="37" spans="2:6" ht="15" customHeight="1">
      <c r="B37" s="146"/>
      <c r="C37" s="152"/>
      <c r="D37" s="151"/>
      <c r="E37" s="151"/>
      <c r="F37" s="254"/>
    </row>
    <row r="38" spans="2:6" ht="15" customHeight="1">
      <c r="B38" s="144"/>
      <c r="C38" s="149"/>
      <c r="D38" s="150"/>
      <c r="E38" s="150"/>
      <c r="F38" s="255"/>
    </row>
    <row r="39" spans="2:6" ht="15" customHeight="1">
      <c r="B39" s="142"/>
      <c r="C39" s="149"/>
      <c r="D39" s="148"/>
      <c r="E39" s="148"/>
      <c r="F39" s="255"/>
    </row>
    <row r="40" spans="2:6" ht="15" customHeight="1">
      <c r="B40" s="140"/>
      <c r="C40" s="147"/>
      <c r="D40" s="139"/>
      <c r="E40" s="139"/>
      <c r="F40" s="256"/>
    </row>
    <row r="41" spans="2:6" ht="15" customHeight="1">
      <c r="B41" s="146"/>
      <c r="C41" s="152"/>
      <c r="D41" s="151"/>
      <c r="E41" s="151"/>
      <c r="F41" s="254"/>
    </row>
    <row r="42" spans="2:6" ht="15" customHeight="1">
      <c r="B42" s="144"/>
      <c r="C42" s="149"/>
      <c r="D42" s="150"/>
      <c r="E42" s="150"/>
      <c r="F42" s="255"/>
    </row>
    <row r="43" spans="2:6" ht="15" customHeight="1">
      <c r="B43" s="142"/>
      <c r="C43" s="149"/>
      <c r="D43" s="148"/>
      <c r="E43" s="148"/>
      <c r="F43" s="255"/>
    </row>
    <row r="44" spans="2:6" ht="15" customHeight="1">
      <c r="B44" s="140"/>
      <c r="C44" s="147"/>
      <c r="D44" s="139"/>
      <c r="E44" s="139"/>
      <c r="F44" s="256"/>
    </row>
    <row r="45" spans="2:6" ht="15" customHeight="1">
      <c r="B45" s="146"/>
      <c r="C45" s="254"/>
      <c r="D45" s="145"/>
      <c r="E45" s="145"/>
      <c r="F45" s="254"/>
    </row>
    <row r="46" spans="2:6" ht="15" customHeight="1">
      <c r="B46" s="144"/>
      <c r="C46" s="255"/>
      <c r="D46" s="143"/>
      <c r="E46" s="143"/>
      <c r="F46" s="255"/>
    </row>
    <row r="47" spans="2:6" ht="15" customHeight="1">
      <c r="B47" s="142"/>
      <c r="C47" s="255"/>
      <c r="D47" s="141"/>
      <c r="E47" s="141"/>
      <c r="F47" s="255"/>
    </row>
    <row r="48" spans="2:6" ht="15" customHeight="1">
      <c r="B48" s="140"/>
      <c r="C48" s="256"/>
      <c r="D48" s="139"/>
      <c r="E48" s="139"/>
      <c r="F48" s="256"/>
    </row>
    <row r="49" spans="2:6" ht="15" customHeight="1">
      <c r="B49" s="146"/>
      <c r="C49" s="254"/>
      <c r="D49" s="145"/>
      <c r="E49" s="145"/>
      <c r="F49" s="254"/>
    </row>
    <row r="50" spans="2:6" ht="15" customHeight="1">
      <c r="B50" s="144"/>
      <c r="C50" s="255"/>
      <c r="D50" s="143"/>
      <c r="E50" s="143"/>
      <c r="F50" s="255"/>
    </row>
    <row r="51" spans="2:6" ht="15" customHeight="1">
      <c r="B51" s="142"/>
      <c r="C51" s="255"/>
      <c r="D51" s="141"/>
      <c r="E51" s="141"/>
      <c r="F51" s="255"/>
    </row>
    <row r="52" spans="2:6" ht="15" customHeight="1">
      <c r="B52" s="140"/>
      <c r="C52" s="256"/>
      <c r="D52" s="139"/>
      <c r="E52" s="139"/>
      <c r="F52" s="256"/>
    </row>
    <row r="53" spans="2:6" ht="15" customHeight="1">
      <c r="B53" s="146"/>
      <c r="C53" s="254"/>
      <c r="D53" s="145"/>
      <c r="E53" s="145"/>
      <c r="F53" s="254"/>
    </row>
    <row r="54" spans="2:6" ht="15" customHeight="1">
      <c r="B54" s="144"/>
      <c r="C54" s="255"/>
      <c r="D54" s="143"/>
      <c r="E54" s="143"/>
      <c r="F54" s="255"/>
    </row>
    <row r="55" spans="2:6" ht="15" customHeight="1">
      <c r="B55" s="142"/>
      <c r="C55" s="255"/>
      <c r="D55" s="141"/>
      <c r="E55" s="141"/>
      <c r="F55" s="255"/>
    </row>
    <row r="56" spans="2:6" ht="15" customHeight="1">
      <c r="B56" s="140"/>
      <c r="C56" s="256"/>
      <c r="D56" s="139"/>
      <c r="E56" s="139"/>
      <c r="F56" s="256"/>
    </row>
    <row r="57" spans="2:6" ht="15" customHeight="1">
      <c r="B57" s="146"/>
      <c r="C57" s="254"/>
      <c r="D57" s="145"/>
      <c r="E57" s="145"/>
      <c r="F57" s="254"/>
    </row>
    <row r="58" spans="2:6" ht="15" customHeight="1">
      <c r="B58" s="144"/>
      <c r="C58" s="255"/>
      <c r="D58" s="143"/>
      <c r="E58" s="143"/>
      <c r="F58" s="255"/>
    </row>
    <row r="59" spans="2:6" ht="15" customHeight="1">
      <c r="B59" s="142"/>
      <c r="C59" s="255"/>
      <c r="D59" s="141"/>
      <c r="E59" s="141"/>
      <c r="F59" s="255"/>
    </row>
    <row r="60" spans="2:6" ht="15" customHeight="1">
      <c r="B60" s="140"/>
      <c r="C60" s="256"/>
      <c r="D60" s="139"/>
      <c r="E60" s="139"/>
      <c r="F60" s="256"/>
    </row>
    <row r="61" spans="2:6" ht="15" customHeight="1">
      <c r="B61" s="146"/>
      <c r="C61" s="254"/>
      <c r="D61" s="145"/>
      <c r="E61" s="145"/>
      <c r="F61" s="254"/>
    </row>
    <row r="62" spans="2:6" ht="15" customHeight="1">
      <c r="B62" s="144"/>
      <c r="C62" s="255"/>
      <c r="D62" s="143"/>
      <c r="E62" s="143"/>
      <c r="F62" s="255"/>
    </row>
    <row r="63" spans="2:6" ht="15" customHeight="1">
      <c r="B63" s="142"/>
      <c r="C63" s="255"/>
      <c r="D63" s="141"/>
      <c r="E63" s="141"/>
      <c r="F63" s="255"/>
    </row>
    <row r="64" spans="2:6" ht="15" customHeight="1">
      <c r="B64" s="140"/>
      <c r="C64" s="256"/>
      <c r="D64" s="139"/>
      <c r="E64" s="139"/>
      <c r="F64" s="256"/>
    </row>
    <row r="65" spans="2:6" ht="15" customHeight="1">
      <c r="B65" s="146"/>
      <c r="C65" s="254"/>
      <c r="D65" s="151"/>
      <c r="E65" s="151"/>
      <c r="F65" s="254"/>
    </row>
    <row r="66" spans="2:6" ht="15" customHeight="1">
      <c r="B66" s="144"/>
      <c r="C66" s="255"/>
      <c r="D66" s="150"/>
      <c r="E66" s="150"/>
      <c r="F66" s="255"/>
    </row>
    <row r="67" spans="2:6" ht="15" customHeight="1">
      <c r="B67" s="142"/>
      <c r="C67" s="255"/>
      <c r="D67" s="154"/>
      <c r="E67" s="154"/>
      <c r="F67" s="255"/>
    </row>
    <row r="68" spans="2:6" ht="15" customHeight="1">
      <c r="B68" s="140"/>
      <c r="C68" s="256"/>
      <c r="D68" s="139"/>
      <c r="E68" s="139"/>
      <c r="F68" s="256"/>
    </row>
    <row r="69" spans="2:6" ht="15" customHeight="1">
      <c r="B69" s="146"/>
      <c r="C69" s="254"/>
      <c r="D69" s="151"/>
      <c r="E69" s="151"/>
      <c r="F69" s="254"/>
    </row>
    <row r="70" spans="2:6" ht="15" customHeight="1">
      <c r="B70" s="144"/>
      <c r="C70" s="255"/>
      <c r="D70" s="150"/>
      <c r="E70" s="150"/>
      <c r="F70" s="255"/>
    </row>
    <row r="71" spans="2:6" ht="15" customHeight="1">
      <c r="B71" s="142"/>
      <c r="C71" s="255"/>
      <c r="D71" s="154"/>
      <c r="E71" s="154"/>
      <c r="F71" s="255"/>
    </row>
    <row r="72" spans="2:6" ht="15" customHeight="1">
      <c r="B72" s="140"/>
      <c r="C72" s="256"/>
      <c r="D72" s="153"/>
      <c r="E72" s="153"/>
      <c r="F72" s="256"/>
    </row>
    <row r="73" spans="2:6" ht="15" customHeight="1">
      <c r="B73" s="146"/>
      <c r="C73" s="254"/>
      <c r="D73" s="151"/>
      <c r="E73" s="151"/>
      <c r="F73" s="254"/>
    </row>
    <row r="74" spans="2:6" ht="15" customHeight="1">
      <c r="B74" s="144"/>
      <c r="C74" s="255"/>
      <c r="D74" s="150"/>
      <c r="E74" s="150"/>
      <c r="F74" s="255"/>
    </row>
    <row r="75" spans="2:6" ht="15" customHeight="1">
      <c r="B75" s="142"/>
      <c r="C75" s="255"/>
      <c r="D75" s="154"/>
      <c r="E75" s="154"/>
      <c r="F75" s="255"/>
    </row>
    <row r="76" spans="2:6" ht="15" customHeight="1">
      <c r="B76" s="140"/>
      <c r="C76" s="256"/>
      <c r="D76" s="153"/>
      <c r="E76" s="153"/>
      <c r="F76" s="256"/>
    </row>
    <row r="77" spans="2:6" ht="15" customHeight="1">
      <c r="B77" s="146"/>
      <c r="C77" s="152"/>
      <c r="D77" s="151"/>
      <c r="E77" s="151"/>
      <c r="F77" s="254"/>
    </row>
    <row r="78" spans="2:6" ht="15" customHeight="1">
      <c r="B78" s="144"/>
      <c r="C78" s="149"/>
      <c r="D78" s="150"/>
      <c r="E78" s="150"/>
      <c r="F78" s="255"/>
    </row>
    <row r="79" spans="2:6" ht="15" customHeight="1">
      <c r="B79" s="142"/>
      <c r="C79" s="149"/>
      <c r="D79" s="148"/>
      <c r="E79" s="148"/>
      <c r="F79" s="255"/>
    </row>
    <row r="80" spans="2:6" ht="15" customHeight="1">
      <c r="B80" s="140"/>
      <c r="C80" s="147"/>
      <c r="D80" s="139"/>
      <c r="E80" s="139"/>
      <c r="F80" s="256"/>
    </row>
    <row r="81" spans="2:6" ht="15" customHeight="1">
      <c r="B81" s="146"/>
      <c r="C81" s="152"/>
      <c r="D81" s="151"/>
      <c r="E81" s="151"/>
      <c r="F81" s="254"/>
    </row>
    <row r="82" spans="2:6" ht="15" customHeight="1">
      <c r="B82" s="144"/>
      <c r="C82" s="149"/>
      <c r="D82" s="150"/>
      <c r="E82" s="150"/>
      <c r="F82" s="255"/>
    </row>
    <row r="83" spans="2:6" ht="15" customHeight="1">
      <c r="B83" s="142"/>
      <c r="C83" s="149"/>
      <c r="D83" s="148"/>
      <c r="E83" s="148"/>
      <c r="F83" s="255"/>
    </row>
    <row r="84" spans="2:6" ht="15" customHeight="1">
      <c r="B84" s="140"/>
      <c r="C84" s="147"/>
      <c r="D84" s="139"/>
      <c r="E84" s="139"/>
      <c r="F84" s="256"/>
    </row>
    <row r="85" spans="2:6" ht="15" customHeight="1">
      <c r="B85" s="146"/>
      <c r="C85" s="254"/>
      <c r="D85" s="145"/>
      <c r="E85" s="145"/>
      <c r="F85" s="254"/>
    </row>
    <row r="86" spans="2:6" ht="15" customHeight="1">
      <c r="B86" s="144"/>
      <c r="C86" s="255"/>
      <c r="D86" s="143"/>
      <c r="E86" s="143"/>
      <c r="F86" s="255"/>
    </row>
    <row r="87" spans="2:6" ht="15" customHeight="1">
      <c r="B87" s="142"/>
      <c r="C87" s="255"/>
      <c r="D87" s="141"/>
      <c r="E87" s="141"/>
      <c r="F87" s="255"/>
    </row>
    <row r="88" spans="2:6" ht="15" customHeight="1">
      <c r="B88" s="140"/>
      <c r="C88" s="256"/>
      <c r="D88" s="139"/>
      <c r="E88" s="139"/>
      <c r="F88" s="256"/>
    </row>
    <row r="89" spans="2:6" ht="15" customHeight="1">
      <c r="B89" s="146"/>
      <c r="C89" s="152"/>
      <c r="D89" s="151"/>
      <c r="E89" s="151"/>
      <c r="F89" s="254"/>
    </row>
    <row r="90" spans="2:6" ht="15" customHeight="1">
      <c r="B90" s="144"/>
      <c r="C90" s="149"/>
      <c r="D90" s="150"/>
      <c r="E90" s="150"/>
      <c r="F90" s="255"/>
    </row>
    <row r="91" spans="2:6" ht="15" customHeight="1">
      <c r="B91" s="142"/>
      <c r="C91" s="149"/>
      <c r="D91" s="148"/>
      <c r="E91" s="148"/>
      <c r="F91" s="255"/>
    </row>
    <row r="92" spans="2:6" ht="15" customHeight="1">
      <c r="B92" s="140"/>
      <c r="C92" s="147"/>
      <c r="D92" s="139"/>
      <c r="E92" s="139"/>
      <c r="F92" s="256"/>
    </row>
    <row r="93" spans="2:6" ht="15" customHeight="1">
      <c r="B93" s="146"/>
      <c r="C93" s="152"/>
      <c r="D93" s="151"/>
      <c r="E93" s="151"/>
      <c r="F93" s="254"/>
    </row>
    <row r="94" spans="2:6" ht="15" customHeight="1">
      <c r="B94" s="144"/>
      <c r="C94" s="149"/>
      <c r="D94" s="150"/>
      <c r="E94" s="150"/>
      <c r="F94" s="255"/>
    </row>
    <row r="95" spans="2:6" ht="15" customHeight="1">
      <c r="B95" s="142"/>
      <c r="C95" s="149"/>
      <c r="D95" s="148"/>
      <c r="E95" s="148"/>
      <c r="F95" s="255"/>
    </row>
    <row r="96" spans="2:6" ht="15" customHeight="1">
      <c r="B96" s="140"/>
      <c r="C96" s="147"/>
      <c r="D96" s="139"/>
      <c r="E96" s="139"/>
      <c r="F96" s="256"/>
    </row>
    <row r="97" spans="2:6" ht="15" customHeight="1">
      <c r="B97" s="146"/>
      <c r="C97" s="254"/>
      <c r="D97" s="145"/>
      <c r="E97" s="145"/>
      <c r="F97" s="254"/>
    </row>
    <row r="98" spans="2:6" ht="15" customHeight="1">
      <c r="B98" s="144"/>
      <c r="C98" s="255"/>
      <c r="D98" s="143"/>
      <c r="E98" s="143"/>
      <c r="F98" s="255"/>
    </row>
    <row r="99" spans="2:6" ht="15" customHeight="1">
      <c r="B99" s="142"/>
      <c r="C99" s="255"/>
      <c r="D99" s="141"/>
      <c r="E99" s="141"/>
      <c r="F99" s="255"/>
    </row>
    <row r="100" spans="2:6" ht="15" customHeight="1">
      <c r="B100" s="140"/>
      <c r="C100" s="256"/>
      <c r="D100" s="139"/>
      <c r="E100" s="139"/>
      <c r="F100" s="256"/>
    </row>
    <row r="101" spans="2:6" ht="15" customHeight="1">
      <c r="B101" s="146"/>
      <c r="C101" s="254"/>
      <c r="D101" s="145"/>
      <c r="E101" s="145"/>
      <c r="F101" s="254"/>
    </row>
    <row r="102" spans="2:6" ht="15" customHeight="1">
      <c r="B102" s="144"/>
      <c r="C102" s="255"/>
      <c r="D102" s="143"/>
      <c r="E102" s="143"/>
      <c r="F102" s="255"/>
    </row>
    <row r="103" spans="2:6" ht="15" customHeight="1">
      <c r="B103" s="142"/>
      <c r="C103" s="255"/>
      <c r="D103" s="141"/>
      <c r="E103" s="141"/>
      <c r="F103" s="255"/>
    </row>
    <row r="104" spans="2:6" ht="15" customHeight="1">
      <c r="B104" s="140"/>
      <c r="C104" s="256"/>
      <c r="D104" s="139"/>
      <c r="E104" s="139"/>
      <c r="F104" s="256"/>
    </row>
    <row r="105" spans="2:6" ht="15" customHeight="1">
      <c r="B105" s="146"/>
      <c r="C105" s="254"/>
      <c r="D105" s="145"/>
      <c r="E105" s="145"/>
      <c r="F105" s="254"/>
    </row>
    <row r="106" spans="2:6" ht="15" customHeight="1">
      <c r="B106" s="144"/>
      <c r="C106" s="255"/>
      <c r="D106" s="143"/>
      <c r="E106" s="143"/>
      <c r="F106" s="255"/>
    </row>
    <row r="107" spans="2:6" ht="15" customHeight="1">
      <c r="B107" s="142"/>
      <c r="C107" s="255"/>
      <c r="D107" s="141"/>
      <c r="E107" s="141"/>
      <c r="F107" s="255"/>
    </row>
    <row r="108" spans="2:6" ht="15" customHeight="1">
      <c r="B108" s="140"/>
      <c r="C108" s="256"/>
      <c r="D108" s="139"/>
      <c r="E108" s="139"/>
      <c r="F108" s="256"/>
    </row>
    <row r="109" spans="2:6" ht="15" customHeight="1">
      <c r="B109" s="146"/>
      <c r="C109" s="254"/>
      <c r="D109" s="145"/>
      <c r="E109" s="145"/>
      <c r="F109" s="254"/>
    </row>
    <row r="110" spans="2:6" ht="15" customHeight="1">
      <c r="B110" s="144"/>
      <c r="C110" s="255"/>
      <c r="D110" s="143"/>
      <c r="E110" s="143"/>
      <c r="F110" s="255"/>
    </row>
    <row r="111" spans="2:6" ht="15" customHeight="1">
      <c r="B111" s="142"/>
      <c r="C111" s="255"/>
      <c r="D111" s="141"/>
      <c r="E111" s="141"/>
      <c r="F111" s="255"/>
    </row>
    <row r="112" spans="2:6" ht="15" customHeight="1">
      <c r="B112" s="140"/>
      <c r="C112" s="256"/>
      <c r="D112" s="139"/>
      <c r="E112" s="139"/>
      <c r="F112" s="256"/>
    </row>
    <row r="113" spans="2:6" ht="15" customHeight="1">
      <c r="B113" s="146"/>
      <c r="C113" s="254"/>
      <c r="D113" s="145"/>
      <c r="E113" s="145"/>
      <c r="F113" s="254"/>
    </row>
    <row r="114" spans="2:6" ht="15" customHeight="1">
      <c r="B114" s="144"/>
      <c r="C114" s="255"/>
      <c r="D114" s="143"/>
      <c r="E114" s="143"/>
      <c r="F114" s="255"/>
    </row>
    <row r="115" spans="2:6" ht="15" customHeight="1">
      <c r="B115" s="142"/>
      <c r="C115" s="255"/>
      <c r="D115" s="141"/>
      <c r="E115" s="141"/>
      <c r="F115" s="255"/>
    </row>
    <row r="116" spans="2:6" ht="15" customHeight="1">
      <c r="B116" s="140"/>
      <c r="C116" s="256"/>
      <c r="D116" s="139"/>
      <c r="E116" s="139"/>
      <c r="F116" s="256"/>
    </row>
    <row r="117" spans="2:6" ht="15" customHeight="1">
      <c r="B117" s="146"/>
      <c r="C117" s="254"/>
      <c r="D117" s="151"/>
      <c r="E117" s="151"/>
      <c r="F117" s="254"/>
    </row>
    <row r="118" spans="2:6" ht="15" customHeight="1">
      <c r="B118" s="144"/>
      <c r="C118" s="255"/>
      <c r="D118" s="150"/>
      <c r="E118" s="150"/>
      <c r="F118" s="255"/>
    </row>
    <row r="119" spans="2:6" ht="15" customHeight="1">
      <c r="B119" s="142"/>
      <c r="C119" s="255"/>
      <c r="D119" s="154"/>
      <c r="E119" s="154"/>
      <c r="F119" s="255"/>
    </row>
    <row r="120" spans="2:6" ht="15" customHeight="1">
      <c r="B120" s="140"/>
      <c r="C120" s="256"/>
      <c r="D120" s="139"/>
      <c r="E120" s="139"/>
      <c r="F120" s="256"/>
    </row>
    <row r="121" spans="2:6" ht="15" customHeight="1">
      <c r="B121" s="146"/>
      <c r="C121" s="254"/>
      <c r="D121" s="151"/>
      <c r="E121" s="151"/>
      <c r="F121" s="254"/>
    </row>
    <row r="122" spans="2:6" ht="15" customHeight="1">
      <c r="B122" s="144"/>
      <c r="C122" s="255"/>
      <c r="D122" s="150"/>
      <c r="E122" s="150"/>
      <c r="F122" s="255"/>
    </row>
    <row r="123" spans="2:6" ht="15" customHeight="1">
      <c r="B123" s="142"/>
      <c r="C123" s="255"/>
      <c r="D123" s="154"/>
      <c r="E123" s="154"/>
      <c r="F123" s="255"/>
    </row>
    <row r="124" spans="2:6" ht="15" customHeight="1">
      <c r="B124" s="140"/>
      <c r="C124" s="256"/>
      <c r="D124" s="153"/>
      <c r="E124" s="153"/>
      <c r="F124" s="256"/>
    </row>
    <row r="125" spans="2:6" ht="15" customHeight="1">
      <c r="B125" s="146"/>
      <c r="C125" s="254"/>
      <c r="D125" s="151"/>
      <c r="E125" s="151"/>
      <c r="F125" s="254"/>
    </row>
    <row r="126" spans="2:6" ht="15" customHeight="1">
      <c r="B126" s="144"/>
      <c r="C126" s="255"/>
      <c r="D126" s="150"/>
      <c r="E126" s="150"/>
      <c r="F126" s="255"/>
    </row>
    <row r="127" spans="2:6" ht="15" customHeight="1">
      <c r="B127" s="142"/>
      <c r="C127" s="255"/>
      <c r="D127" s="154"/>
      <c r="E127" s="154"/>
      <c r="F127" s="255"/>
    </row>
    <row r="128" spans="2:6" ht="15" customHeight="1">
      <c r="B128" s="140"/>
      <c r="C128" s="256"/>
      <c r="D128" s="153"/>
      <c r="E128" s="153"/>
      <c r="F128" s="256"/>
    </row>
    <row r="129" spans="2:6" ht="15" customHeight="1">
      <c r="B129" s="146"/>
      <c r="C129" s="152"/>
      <c r="D129" s="151"/>
      <c r="E129" s="151"/>
      <c r="F129" s="254"/>
    </row>
    <row r="130" spans="2:6" ht="15" customHeight="1">
      <c r="B130" s="144"/>
      <c r="C130" s="149"/>
      <c r="D130" s="150"/>
      <c r="E130" s="150"/>
      <c r="F130" s="255"/>
    </row>
    <row r="131" spans="2:6" ht="15" customHeight="1">
      <c r="B131" s="142"/>
      <c r="C131" s="149"/>
      <c r="D131" s="148"/>
      <c r="E131" s="148"/>
      <c r="F131" s="255"/>
    </row>
    <row r="132" spans="2:6" ht="15" customHeight="1">
      <c r="B132" s="140"/>
      <c r="C132" s="147"/>
      <c r="D132" s="139"/>
      <c r="E132" s="139"/>
      <c r="F132" s="256"/>
    </row>
    <row r="133" spans="2:6" ht="15" customHeight="1">
      <c r="B133" s="146"/>
      <c r="C133" s="152"/>
      <c r="D133" s="151"/>
      <c r="E133" s="151"/>
      <c r="F133" s="254"/>
    </row>
    <row r="134" spans="2:6" ht="15" customHeight="1">
      <c r="B134" s="144"/>
      <c r="C134" s="149"/>
      <c r="D134" s="150"/>
      <c r="E134" s="150"/>
      <c r="F134" s="255"/>
    </row>
    <row r="135" spans="2:6" ht="15" customHeight="1">
      <c r="B135" s="142"/>
      <c r="C135" s="149"/>
      <c r="D135" s="148"/>
      <c r="E135" s="148"/>
      <c r="F135" s="255"/>
    </row>
    <row r="136" spans="2:6" ht="15" customHeight="1">
      <c r="B136" s="140"/>
      <c r="C136" s="147"/>
      <c r="D136" s="139"/>
      <c r="E136" s="139"/>
      <c r="F136" s="256"/>
    </row>
    <row r="137" spans="2:6" ht="15" customHeight="1">
      <c r="B137" s="146"/>
      <c r="C137" s="254"/>
      <c r="D137" s="145"/>
      <c r="E137" s="145"/>
      <c r="F137" s="254"/>
    </row>
    <row r="138" spans="2:6" ht="15" customHeight="1">
      <c r="B138" s="144"/>
      <c r="C138" s="255"/>
      <c r="D138" s="143"/>
      <c r="E138" s="143"/>
      <c r="F138" s="255"/>
    </row>
    <row r="139" spans="2:6" ht="15" customHeight="1">
      <c r="B139" s="142"/>
      <c r="C139" s="255"/>
      <c r="D139" s="141"/>
      <c r="E139" s="141"/>
      <c r="F139" s="255"/>
    </row>
    <row r="140" spans="2:6" ht="15" customHeight="1">
      <c r="B140" s="140"/>
      <c r="C140" s="256"/>
      <c r="D140" s="139"/>
      <c r="E140" s="139"/>
      <c r="F140" s="256"/>
    </row>
    <row r="141" spans="2:6" ht="15" customHeight="1">
      <c r="B141" s="146"/>
      <c r="C141" s="152"/>
      <c r="D141" s="151"/>
      <c r="E141" s="151"/>
      <c r="F141" s="254"/>
    </row>
    <row r="142" spans="2:6" ht="15" customHeight="1">
      <c r="B142" s="144"/>
      <c r="C142" s="149"/>
      <c r="D142" s="150"/>
      <c r="E142" s="150"/>
      <c r="F142" s="255"/>
    </row>
    <row r="143" spans="2:6" ht="15" customHeight="1">
      <c r="B143" s="142"/>
      <c r="C143" s="149"/>
      <c r="D143" s="148"/>
      <c r="E143" s="148"/>
      <c r="F143" s="255"/>
    </row>
    <row r="144" spans="2:6" ht="15" customHeight="1">
      <c r="B144" s="140"/>
      <c r="C144" s="147"/>
      <c r="D144" s="139"/>
      <c r="E144" s="139"/>
      <c r="F144" s="256"/>
    </row>
    <row r="145" spans="2:6" ht="15" customHeight="1">
      <c r="B145" s="146"/>
      <c r="C145" s="152"/>
      <c r="D145" s="151"/>
      <c r="E145" s="151"/>
      <c r="F145" s="254"/>
    </row>
    <row r="146" spans="2:6" ht="15" customHeight="1">
      <c r="B146" s="144"/>
      <c r="C146" s="149"/>
      <c r="D146" s="150"/>
      <c r="E146" s="150"/>
      <c r="F146" s="255"/>
    </row>
    <row r="147" spans="2:6" ht="15" customHeight="1">
      <c r="B147" s="142"/>
      <c r="C147" s="149"/>
      <c r="D147" s="148"/>
      <c r="E147" s="148"/>
      <c r="F147" s="255"/>
    </row>
    <row r="148" spans="2:6" ht="15" customHeight="1">
      <c r="B148" s="140"/>
      <c r="C148" s="147"/>
      <c r="D148" s="139"/>
      <c r="E148" s="139"/>
      <c r="F148" s="256"/>
    </row>
    <row r="149" spans="2:6" ht="15" customHeight="1">
      <c r="B149" s="146"/>
      <c r="C149" s="254"/>
      <c r="D149" s="145"/>
      <c r="E149" s="145"/>
      <c r="F149" s="254"/>
    </row>
    <row r="150" spans="2:6" ht="15" customHeight="1">
      <c r="B150" s="144"/>
      <c r="C150" s="255"/>
      <c r="D150" s="143"/>
      <c r="E150" s="143"/>
      <c r="F150" s="255"/>
    </row>
    <row r="151" spans="2:6" ht="15" customHeight="1">
      <c r="B151" s="142"/>
      <c r="C151" s="255"/>
      <c r="D151" s="141"/>
      <c r="E151" s="141"/>
      <c r="F151" s="255"/>
    </row>
    <row r="152" spans="2:6" ht="15" customHeight="1">
      <c r="B152" s="140"/>
      <c r="C152" s="256"/>
      <c r="D152" s="139"/>
      <c r="E152" s="139"/>
      <c r="F152" s="256"/>
    </row>
    <row r="153" spans="2:6" ht="15" customHeight="1">
      <c r="B153" s="146"/>
      <c r="C153" s="254"/>
      <c r="D153" s="145"/>
      <c r="E153" s="145"/>
      <c r="F153" s="254"/>
    </row>
    <row r="154" spans="2:6" ht="15" customHeight="1">
      <c r="B154" s="144"/>
      <c r="C154" s="255"/>
      <c r="D154" s="143"/>
      <c r="E154" s="143"/>
      <c r="F154" s="255"/>
    </row>
    <row r="155" spans="2:6" ht="15" customHeight="1">
      <c r="B155" s="142"/>
      <c r="C155" s="255"/>
      <c r="D155" s="141"/>
      <c r="E155" s="141"/>
      <c r="F155" s="255"/>
    </row>
    <row r="156" spans="2:6" ht="15" customHeight="1">
      <c r="B156" s="140"/>
      <c r="C156" s="256"/>
      <c r="D156" s="139"/>
      <c r="E156" s="139"/>
      <c r="F156" s="256"/>
    </row>
    <row r="157" spans="2:6" ht="15" customHeight="1">
      <c r="B157" s="146"/>
      <c r="C157" s="254"/>
      <c r="D157" s="145"/>
      <c r="E157" s="145"/>
      <c r="F157" s="254"/>
    </row>
    <row r="158" spans="2:6" ht="15" customHeight="1">
      <c r="B158" s="144"/>
      <c r="C158" s="255"/>
      <c r="D158" s="143"/>
      <c r="E158" s="143"/>
      <c r="F158" s="255"/>
    </row>
    <row r="159" spans="2:6" ht="15" customHeight="1">
      <c r="B159" s="142"/>
      <c r="C159" s="255"/>
      <c r="D159" s="141"/>
      <c r="E159" s="141"/>
      <c r="F159" s="255"/>
    </row>
    <row r="160" spans="2:6" ht="15" customHeight="1">
      <c r="B160" s="140"/>
      <c r="C160" s="256"/>
      <c r="D160" s="139"/>
      <c r="E160" s="139"/>
      <c r="F160" s="256"/>
    </row>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sheetData>
  <mergeCells count="68">
    <mergeCell ref="C3:C4"/>
    <mergeCell ref="C5:C8"/>
    <mergeCell ref="C9:C12"/>
    <mergeCell ref="C49:C52"/>
    <mergeCell ref="F5:F8"/>
    <mergeCell ref="F9:F12"/>
    <mergeCell ref="F13:F16"/>
    <mergeCell ref="F17:F20"/>
    <mergeCell ref="F21:F24"/>
    <mergeCell ref="E3:E4"/>
    <mergeCell ref="F45:F48"/>
    <mergeCell ref="F25:F28"/>
    <mergeCell ref="F29:F32"/>
    <mergeCell ref="F33:F36"/>
    <mergeCell ref="F37:F40"/>
    <mergeCell ref="F41:F44"/>
    <mergeCell ref="C65:C68"/>
    <mergeCell ref="F65:F68"/>
    <mergeCell ref="C53:C56"/>
    <mergeCell ref="C13:C16"/>
    <mergeCell ref="C17:C20"/>
    <mergeCell ref="C21:C24"/>
    <mergeCell ref="C45:C48"/>
    <mergeCell ref="C33:C36"/>
    <mergeCell ref="F49:F52"/>
    <mergeCell ref="F53:F56"/>
    <mergeCell ref="C57:C60"/>
    <mergeCell ref="F57:F60"/>
    <mergeCell ref="C61:C64"/>
    <mergeCell ref="F61:F64"/>
    <mergeCell ref="C69:C72"/>
    <mergeCell ref="C109:C112"/>
    <mergeCell ref="F109:F112"/>
    <mergeCell ref="F101:F104"/>
    <mergeCell ref="F89:F92"/>
    <mergeCell ref="F93:F96"/>
    <mergeCell ref="F77:F80"/>
    <mergeCell ref="F81:F84"/>
    <mergeCell ref="F69:F72"/>
    <mergeCell ref="C73:C76"/>
    <mergeCell ref="F73:F76"/>
    <mergeCell ref="C97:C100"/>
    <mergeCell ref="F97:F100"/>
    <mergeCell ref="C101:C104"/>
    <mergeCell ref="C85:C88"/>
    <mergeCell ref="F85:F88"/>
    <mergeCell ref="F129:F132"/>
    <mergeCell ref="C117:C120"/>
    <mergeCell ref="C113:C116"/>
    <mergeCell ref="C105:C108"/>
    <mergeCell ref="F105:F108"/>
    <mergeCell ref="F113:F116"/>
    <mergeCell ref="F117:F120"/>
    <mergeCell ref="C121:C124"/>
    <mergeCell ref="F121:F124"/>
    <mergeCell ref="C125:C128"/>
    <mergeCell ref="F125:F128"/>
    <mergeCell ref="C153:C156"/>
    <mergeCell ref="F153:F156"/>
    <mergeCell ref="C157:C160"/>
    <mergeCell ref="F157:F160"/>
    <mergeCell ref="F133:F136"/>
    <mergeCell ref="C137:C140"/>
    <mergeCell ref="F137:F140"/>
    <mergeCell ref="F141:F144"/>
    <mergeCell ref="F145:F148"/>
    <mergeCell ref="C149:C152"/>
    <mergeCell ref="F149:F152"/>
  </mergeCells>
  <phoneticPr fontId="3"/>
  <printOptions horizontalCentered="1" verticalCentered="1"/>
  <pageMargins left="0.78740157480314965" right="0.19685039370078741" top="0.39370078740157483" bottom="0.19685039370078741" header="0" footer="0"/>
  <pageSetup paperSize="9" orientation="portrait" r:id="rId1"/>
  <headerFooter alignWithMargins="0">
    <oddFooter>&amp;C&amp;"ＭＳ Ｐ明朝,標準"&amp;P</oddFooter>
  </headerFooter>
  <rowBreaks count="2" manualBreakCount="2">
    <brk id="56" min="1" max="5" man="1"/>
    <brk id="108" min="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5"/>
  <sheetViews>
    <sheetView view="pageBreakPreview" zoomScaleNormal="75" zoomScaleSheetLayoutView="100" workbookViewId="0">
      <selection activeCell="D9" sqref="D9:G9"/>
    </sheetView>
  </sheetViews>
  <sheetFormatPr defaultRowHeight="13.5"/>
  <cols>
    <col min="1" max="1" width="5.625" style="1" customWidth="1"/>
    <col min="2" max="9" width="10.625" style="1" customWidth="1"/>
    <col min="10" max="10" width="5.625" style="1" customWidth="1"/>
    <col min="11" max="16384" width="9" style="1"/>
  </cols>
  <sheetData>
    <row r="1" spans="2:7" ht="20.100000000000001" customHeight="1"/>
    <row r="2" spans="2:7" ht="30" customHeight="1">
      <c r="B2" s="20" t="s">
        <v>208</v>
      </c>
    </row>
    <row r="3" spans="2:7" ht="30" customHeight="1"/>
    <row r="4" spans="2:7" ht="30" customHeight="1"/>
    <row r="5" spans="2:7" ht="30" customHeight="1"/>
    <row r="6" spans="2:7" ht="30" customHeight="1"/>
    <row r="7" spans="2:7" ht="30" customHeight="1"/>
    <row r="8" spans="2:7" ht="30" customHeight="1"/>
    <row r="9" spans="2:7" ht="30" customHeight="1">
      <c r="D9" s="253" t="s">
        <v>207</v>
      </c>
      <c r="E9" s="253"/>
      <c r="F9" s="253"/>
      <c r="G9" s="253"/>
    </row>
    <row r="10" spans="2:7" ht="30" customHeight="1"/>
    <row r="11" spans="2:7" ht="30" customHeight="1"/>
    <row r="12" spans="2:7" ht="30" customHeight="1"/>
    <row r="13" spans="2:7" ht="30" customHeight="1"/>
    <row r="14" spans="2:7" ht="30" customHeight="1"/>
    <row r="15" spans="2:7" ht="30" customHeight="1"/>
    <row r="16" spans="2:7" ht="30" customHeight="1"/>
    <row r="17" spans="3:5" ht="30" customHeight="1"/>
    <row r="18" spans="3:5" ht="30" customHeight="1"/>
    <row r="19" spans="3:5" ht="30" customHeight="1"/>
    <row r="20" spans="3:5" ht="30" customHeight="1"/>
    <row r="21" spans="3:5" ht="30" customHeight="1"/>
    <row r="22" spans="3:5" ht="30" customHeight="1"/>
    <row r="23" spans="3:5" ht="30" customHeight="1">
      <c r="C23" s="252" t="s">
        <v>206</v>
      </c>
      <c r="D23" s="252"/>
      <c r="E23" s="17" t="str">
        <f>工事概要!C6</f>
        <v>倉敷市水島西通１丁目　地内</v>
      </c>
    </row>
    <row r="24" spans="3:5" ht="30" customHeight="1">
      <c r="C24" s="252" t="s">
        <v>205</v>
      </c>
      <c r="D24" s="252"/>
      <c r="E24" s="17" t="str">
        <f>工事概要!C5</f>
        <v>水島下水処理場○○○○電気設備工事</v>
      </c>
    </row>
    <row r="25" spans="3:5" ht="30" customHeight="1">
      <c r="C25" s="17" t="s">
        <v>187</v>
      </c>
      <c r="D25" s="16" t="s">
        <v>466</v>
      </c>
      <c r="E25" s="17" t="str">
        <f>工事概要!C10</f>
        <v>○○市○○町○○　１丁目２号３番</v>
      </c>
    </row>
    <row r="26" spans="3:5" ht="30" customHeight="1">
      <c r="D26" s="238" t="s">
        <v>464</v>
      </c>
      <c r="E26" s="17" t="str">
        <f>工事概要!C11</f>
        <v>○○電機株式会社</v>
      </c>
    </row>
    <row r="27" spans="3:5" ht="30" customHeight="1">
      <c r="D27" s="16" t="s">
        <v>204</v>
      </c>
      <c r="E27" s="17" t="str">
        <f>工事概要!C12</f>
        <v>代表取締役　○○　○○</v>
      </c>
    </row>
    <row r="28" spans="3:5" ht="30" customHeight="1"/>
    <row r="29" spans="3:5" ht="30" customHeight="1"/>
    <row r="30" spans="3:5" ht="27.95" customHeight="1"/>
    <row r="31" spans="3:5" ht="27.95" customHeight="1">
      <c r="C31" s="113"/>
      <c r="D31" s="113"/>
    </row>
    <row r="32" spans="3:5" ht="21.75" customHeight="1"/>
    <row r="33" ht="21.75" customHeight="1"/>
    <row r="34" ht="21.75" customHeight="1"/>
    <row r="35" ht="21.75" customHeight="1"/>
  </sheetData>
  <mergeCells count="3">
    <mergeCell ref="D9:G9"/>
    <mergeCell ref="C23:D23"/>
    <mergeCell ref="C24:D24"/>
  </mergeCells>
  <phoneticPr fontId="3"/>
  <pageMargins left="0.78740157480314965" right="0.19685039370078741" top="0.59055118110236227" bottom="0.19685039370078741"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14"/>
  <sheetViews>
    <sheetView view="pageBreakPreview" zoomScaleNormal="100" zoomScaleSheetLayoutView="100" workbookViewId="0">
      <pane ySplit="4" topLeftCell="A5" activePane="bottomLeft" state="frozen"/>
      <selection activeCell="D12" sqref="D12:E12"/>
      <selection pane="bottomLeft" activeCell="B2" sqref="B2"/>
    </sheetView>
  </sheetViews>
  <sheetFormatPr defaultRowHeight="12"/>
  <cols>
    <col min="1" max="1" width="5.625" style="137" customWidth="1"/>
    <col min="2" max="3" width="16.625" style="138" customWidth="1"/>
    <col min="4" max="4" width="40.625" style="138" customWidth="1"/>
    <col min="5" max="5" width="16.625" style="138" customWidth="1"/>
    <col min="6" max="6" width="5.625" style="137" customWidth="1"/>
    <col min="7" max="16384" width="9" style="137"/>
  </cols>
  <sheetData>
    <row r="1" spans="2:5" ht="20.100000000000001" customHeight="1"/>
    <row r="2" spans="2:5" ht="15" customHeight="1">
      <c r="B2" s="20" t="s">
        <v>203</v>
      </c>
    </row>
    <row r="3" spans="2:5" ht="24.95" customHeight="1">
      <c r="B3" s="158" t="s">
        <v>202</v>
      </c>
      <c r="C3" s="254" t="s">
        <v>348</v>
      </c>
      <c r="D3" s="254" t="s">
        <v>201</v>
      </c>
      <c r="E3" s="157" t="s">
        <v>200</v>
      </c>
    </row>
    <row r="4" spans="2:5" ht="24.95" customHeight="1">
      <c r="B4" s="156" t="s">
        <v>199</v>
      </c>
      <c r="C4" s="256"/>
      <c r="D4" s="256"/>
      <c r="E4" s="155" t="s">
        <v>349</v>
      </c>
    </row>
    <row r="5" spans="2:5" ht="15" customHeight="1">
      <c r="B5" s="146"/>
      <c r="C5" s="257" t="str">
        <f>工事概要!C9</f>
        <v>倉 敷 太 郎</v>
      </c>
      <c r="D5" s="145" t="s">
        <v>198</v>
      </c>
      <c r="E5" s="257" t="str">
        <f>工事概要!C13</f>
        <v>現 場 一 郎</v>
      </c>
    </row>
    <row r="6" spans="2:5" ht="15" customHeight="1">
      <c r="B6" s="144" t="s">
        <v>252</v>
      </c>
      <c r="C6" s="258"/>
      <c r="D6" s="143" t="s">
        <v>197</v>
      </c>
      <c r="E6" s="258"/>
    </row>
    <row r="7" spans="2:5" ht="15" customHeight="1">
      <c r="B7" s="142"/>
      <c r="C7" s="258"/>
      <c r="D7" s="141" t="s">
        <v>196</v>
      </c>
      <c r="E7" s="258"/>
    </row>
    <row r="8" spans="2:5" ht="15" customHeight="1">
      <c r="B8" s="140"/>
      <c r="C8" s="259"/>
      <c r="D8" s="139"/>
      <c r="E8" s="259"/>
    </row>
    <row r="9" spans="2:5" ht="15" customHeight="1">
      <c r="B9" s="146"/>
      <c r="C9" s="254"/>
      <c r="D9" s="145"/>
      <c r="E9" s="254"/>
    </row>
    <row r="10" spans="2:5" ht="15" customHeight="1">
      <c r="B10" s="144"/>
      <c r="C10" s="255"/>
      <c r="D10" s="143"/>
      <c r="E10" s="255"/>
    </row>
    <row r="11" spans="2:5" ht="15" customHeight="1">
      <c r="B11" s="142"/>
      <c r="C11" s="255"/>
      <c r="D11" s="141"/>
      <c r="E11" s="255"/>
    </row>
    <row r="12" spans="2:5" ht="15" customHeight="1">
      <c r="B12" s="140"/>
      <c r="C12" s="256"/>
      <c r="D12" s="139"/>
      <c r="E12" s="256"/>
    </row>
    <row r="13" spans="2:5" ht="15" customHeight="1">
      <c r="B13" s="146"/>
      <c r="C13" s="254"/>
      <c r="D13" s="151"/>
      <c r="E13" s="254"/>
    </row>
    <row r="14" spans="2:5" ht="15" customHeight="1">
      <c r="B14" s="144"/>
      <c r="C14" s="255"/>
      <c r="D14" s="150"/>
      <c r="E14" s="255"/>
    </row>
    <row r="15" spans="2:5" ht="15" customHeight="1">
      <c r="B15" s="142"/>
      <c r="C15" s="255"/>
      <c r="D15" s="154"/>
      <c r="E15" s="255"/>
    </row>
    <row r="16" spans="2:5" ht="15" customHeight="1">
      <c r="B16" s="140"/>
      <c r="C16" s="256"/>
      <c r="D16" s="139"/>
      <c r="E16" s="256"/>
    </row>
    <row r="17" spans="2:5" ht="15" customHeight="1">
      <c r="B17" s="146"/>
      <c r="C17" s="254"/>
      <c r="D17" s="151"/>
      <c r="E17" s="254"/>
    </row>
    <row r="18" spans="2:5" ht="15" customHeight="1">
      <c r="B18" s="144"/>
      <c r="C18" s="255"/>
      <c r="D18" s="150"/>
      <c r="E18" s="255"/>
    </row>
    <row r="19" spans="2:5" ht="15" customHeight="1">
      <c r="B19" s="142"/>
      <c r="C19" s="255"/>
      <c r="D19" s="154"/>
      <c r="E19" s="255"/>
    </row>
    <row r="20" spans="2:5" ht="15" customHeight="1">
      <c r="B20" s="140"/>
      <c r="C20" s="256"/>
      <c r="D20" s="153"/>
      <c r="E20" s="256"/>
    </row>
    <row r="21" spans="2:5" ht="15" customHeight="1">
      <c r="B21" s="146"/>
      <c r="C21" s="254"/>
      <c r="D21" s="151"/>
      <c r="E21" s="254"/>
    </row>
    <row r="22" spans="2:5" ht="15" customHeight="1">
      <c r="B22" s="144"/>
      <c r="C22" s="255"/>
      <c r="D22" s="150"/>
      <c r="E22" s="255"/>
    </row>
    <row r="23" spans="2:5" ht="15" customHeight="1">
      <c r="B23" s="142"/>
      <c r="C23" s="255"/>
      <c r="D23" s="154"/>
      <c r="E23" s="255"/>
    </row>
    <row r="24" spans="2:5" ht="15" customHeight="1">
      <c r="B24" s="140"/>
      <c r="C24" s="256"/>
      <c r="D24" s="153"/>
      <c r="E24" s="256"/>
    </row>
    <row r="25" spans="2:5" ht="15" customHeight="1">
      <c r="B25" s="146"/>
      <c r="C25" s="152"/>
      <c r="D25" s="151"/>
      <c r="E25" s="254"/>
    </row>
    <row r="26" spans="2:5" ht="15" customHeight="1">
      <c r="B26" s="144"/>
      <c r="C26" s="149"/>
      <c r="D26" s="150"/>
      <c r="E26" s="255"/>
    </row>
    <row r="27" spans="2:5" ht="15" customHeight="1">
      <c r="B27" s="142"/>
      <c r="C27" s="149"/>
      <c r="D27" s="148"/>
      <c r="E27" s="255"/>
    </row>
    <row r="28" spans="2:5" ht="15" customHeight="1">
      <c r="B28" s="140"/>
      <c r="C28" s="147"/>
      <c r="D28" s="139"/>
      <c r="E28" s="256"/>
    </row>
    <row r="29" spans="2:5" ht="15" customHeight="1">
      <c r="B29" s="146"/>
      <c r="C29" s="152"/>
      <c r="D29" s="151"/>
      <c r="E29" s="254"/>
    </row>
    <row r="30" spans="2:5" ht="15" customHeight="1">
      <c r="B30" s="144"/>
      <c r="C30" s="149"/>
      <c r="D30" s="150"/>
      <c r="E30" s="255"/>
    </row>
    <row r="31" spans="2:5" ht="15" customHeight="1">
      <c r="B31" s="142"/>
      <c r="C31" s="149"/>
      <c r="D31" s="148"/>
      <c r="E31" s="255"/>
    </row>
    <row r="32" spans="2:5" ht="15" customHeight="1">
      <c r="B32" s="140"/>
      <c r="C32" s="147"/>
      <c r="D32" s="139"/>
      <c r="E32" s="256"/>
    </row>
    <row r="33" spans="2:5" ht="15" customHeight="1">
      <c r="B33" s="146"/>
      <c r="C33" s="254"/>
      <c r="D33" s="145"/>
      <c r="E33" s="254"/>
    </row>
    <row r="34" spans="2:5" ht="15" customHeight="1">
      <c r="B34" s="144"/>
      <c r="C34" s="255"/>
      <c r="D34" s="143"/>
      <c r="E34" s="255"/>
    </row>
    <row r="35" spans="2:5" ht="15" customHeight="1">
      <c r="B35" s="142"/>
      <c r="C35" s="255"/>
      <c r="D35" s="141"/>
      <c r="E35" s="255"/>
    </row>
    <row r="36" spans="2:5" ht="15" customHeight="1">
      <c r="B36" s="140"/>
      <c r="C36" s="256"/>
      <c r="D36" s="139"/>
      <c r="E36" s="256"/>
    </row>
    <row r="37" spans="2:5" ht="15" customHeight="1">
      <c r="B37" s="146"/>
      <c r="C37" s="152"/>
      <c r="D37" s="151"/>
      <c r="E37" s="254"/>
    </row>
    <row r="38" spans="2:5" ht="15" customHeight="1">
      <c r="B38" s="144"/>
      <c r="C38" s="149"/>
      <c r="D38" s="150"/>
      <c r="E38" s="255"/>
    </row>
    <row r="39" spans="2:5" ht="15" customHeight="1">
      <c r="B39" s="142"/>
      <c r="C39" s="149"/>
      <c r="D39" s="148"/>
      <c r="E39" s="255"/>
    </row>
    <row r="40" spans="2:5" ht="15" customHeight="1">
      <c r="B40" s="140"/>
      <c r="C40" s="147"/>
      <c r="D40" s="139"/>
      <c r="E40" s="256"/>
    </row>
    <row r="41" spans="2:5" ht="15" customHeight="1">
      <c r="B41" s="146"/>
      <c r="C41" s="152"/>
      <c r="D41" s="151"/>
      <c r="E41" s="254"/>
    </row>
    <row r="42" spans="2:5" ht="15" customHeight="1">
      <c r="B42" s="144"/>
      <c r="C42" s="149"/>
      <c r="D42" s="150"/>
      <c r="E42" s="255"/>
    </row>
    <row r="43" spans="2:5" ht="15" customHeight="1">
      <c r="B43" s="142"/>
      <c r="C43" s="149"/>
      <c r="D43" s="148"/>
      <c r="E43" s="255"/>
    </row>
    <row r="44" spans="2:5" ht="15" customHeight="1">
      <c r="B44" s="140"/>
      <c r="C44" s="147"/>
      <c r="D44" s="139"/>
      <c r="E44" s="256"/>
    </row>
    <row r="45" spans="2:5" ht="15" customHeight="1">
      <c r="B45" s="146"/>
      <c r="C45" s="254"/>
      <c r="D45" s="145"/>
      <c r="E45" s="254"/>
    </row>
    <row r="46" spans="2:5" ht="15" customHeight="1">
      <c r="B46" s="144"/>
      <c r="C46" s="255"/>
      <c r="D46" s="143"/>
      <c r="E46" s="255"/>
    </row>
    <row r="47" spans="2:5" ht="15" customHeight="1">
      <c r="B47" s="142"/>
      <c r="C47" s="255"/>
      <c r="D47" s="141"/>
      <c r="E47" s="255"/>
    </row>
    <row r="48" spans="2:5" ht="15" customHeight="1">
      <c r="B48" s="140"/>
      <c r="C48" s="256"/>
      <c r="D48" s="139"/>
      <c r="E48" s="256"/>
    </row>
    <row r="49" spans="2:5" ht="15" customHeight="1">
      <c r="B49" s="146"/>
      <c r="C49" s="254"/>
      <c r="D49" s="145"/>
      <c r="E49" s="254"/>
    </row>
    <row r="50" spans="2:5" ht="15" customHeight="1">
      <c r="B50" s="144"/>
      <c r="C50" s="255"/>
      <c r="D50" s="143"/>
      <c r="E50" s="255"/>
    </row>
    <row r="51" spans="2:5" ht="15" customHeight="1">
      <c r="B51" s="142"/>
      <c r="C51" s="255"/>
      <c r="D51" s="141"/>
      <c r="E51" s="255"/>
    </row>
    <row r="52" spans="2:5" ht="15" customHeight="1">
      <c r="B52" s="140"/>
      <c r="C52" s="256"/>
      <c r="D52" s="139"/>
      <c r="E52" s="256"/>
    </row>
    <row r="53" spans="2:5" ht="15" customHeight="1">
      <c r="B53" s="146"/>
      <c r="C53" s="254"/>
      <c r="D53" s="145"/>
      <c r="E53" s="254"/>
    </row>
    <row r="54" spans="2:5" ht="15" customHeight="1">
      <c r="B54" s="144"/>
      <c r="C54" s="255"/>
      <c r="D54" s="143"/>
      <c r="E54" s="255"/>
    </row>
    <row r="55" spans="2:5" ht="15" customHeight="1">
      <c r="B55" s="142"/>
      <c r="C55" s="255"/>
      <c r="D55" s="141"/>
      <c r="E55" s="255"/>
    </row>
    <row r="56" spans="2:5" ht="15" customHeight="1">
      <c r="B56" s="140"/>
      <c r="C56" s="256"/>
      <c r="D56" s="139"/>
      <c r="E56" s="256"/>
    </row>
    <row r="57" spans="2:5" ht="15" customHeight="1">
      <c r="B57" s="146"/>
      <c r="C57" s="254"/>
      <c r="D57" s="145"/>
      <c r="E57" s="254"/>
    </row>
    <row r="58" spans="2:5" ht="15" customHeight="1">
      <c r="B58" s="144"/>
      <c r="C58" s="255"/>
      <c r="D58" s="143"/>
      <c r="E58" s="255"/>
    </row>
    <row r="59" spans="2:5" ht="15" customHeight="1">
      <c r="B59" s="142"/>
      <c r="C59" s="255"/>
      <c r="D59" s="141"/>
      <c r="E59" s="255"/>
    </row>
    <row r="60" spans="2:5" ht="15" customHeight="1">
      <c r="B60" s="140"/>
      <c r="C60" s="256"/>
      <c r="D60" s="139"/>
      <c r="E60" s="256"/>
    </row>
    <row r="61" spans="2:5" ht="15" customHeight="1">
      <c r="B61" s="146"/>
      <c r="C61" s="254"/>
      <c r="D61" s="145"/>
      <c r="E61" s="254"/>
    </row>
    <row r="62" spans="2:5" ht="15" customHeight="1">
      <c r="B62" s="144"/>
      <c r="C62" s="255"/>
      <c r="D62" s="143"/>
      <c r="E62" s="255"/>
    </row>
    <row r="63" spans="2:5" ht="15" customHeight="1">
      <c r="B63" s="142"/>
      <c r="C63" s="255"/>
      <c r="D63" s="141"/>
      <c r="E63" s="255"/>
    </row>
    <row r="64" spans="2:5" ht="15" customHeight="1">
      <c r="B64" s="140"/>
      <c r="C64" s="256"/>
      <c r="D64" s="139"/>
      <c r="E64" s="256"/>
    </row>
    <row r="65" spans="2:5" ht="15" customHeight="1">
      <c r="B65" s="146"/>
      <c r="C65" s="254"/>
      <c r="D65" s="151"/>
      <c r="E65" s="254"/>
    </row>
    <row r="66" spans="2:5" ht="15" customHeight="1">
      <c r="B66" s="144"/>
      <c r="C66" s="255"/>
      <c r="D66" s="150"/>
      <c r="E66" s="255"/>
    </row>
    <row r="67" spans="2:5" ht="15" customHeight="1">
      <c r="B67" s="142"/>
      <c r="C67" s="255"/>
      <c r="D67" s="154"/>
      <c r="E67" s="255"/>
    </row>
    <row r="68" spans="2:5" ht="15" customHeight="1">
      <c r="B68" s="140"/>
      <c r="C68" s="256"/>
      <c r="D68" s="139"/>
      <c r="E68" s="256"/>
    </row>
    <row r="69" spans="2:5" ht="15" customHeight="1">
      <c r="B69" s="146"/>
      <c r="C69" s="254"/>
      <c r="D69" s="151"/>
      <c r="E69" s="254"/>
    </row>
    <row r="70" spans="2:5" ht="15" customHeight="1">
      <c r="B70" s="144"/>
      <c r="C70" s="255"/>
      <c r="D70" s="150"/>
      <c r="E70" s="255"/>
    </row>
    <row r="71" spans="2:5" ht="15" customHeight="1">
      <c r="B71" s="142"/>
      <c r="C71" s="255"/>
      <c r="D71" s="154"/>
      <c r="E71" s="255"/>
    </row>
    <row r="72" spans="2:5" ht="15" customHeight="1">
      <c r="B72" s="140"/>
      <c r="C72" s="256"/>
      <c r="D72" s="153"/>
      <c r="E72" s="256"/>
    </row>
    <row r="73" spans="2:5" ht="15" customHeight="1">
      <c r="B73" s="146"/>
      <c r="C73" s="254"/>
      <c r="D73" s="151"/>
      <c r="E73" s="254"/>
    </row>
    <row r="74" spans="2:5" ht="15" customHeight="1">
      <c r="B74" s="144"/>
      <c r="C74" s="255"/>
      <c r="D74" s="150"/>
      <c r="E74" s="255"/>
    </row>
    <row r="75" spans="2:5" ht="15" customHeight="1">
      <c r="B75" s="142"/>
      <c r="C75" s="255"/>
      <c r="D75" s="154"/>
      <c r="E75" s="255"/>
    </row>
    <row r="76" spans="2:5" ht="15" customHeight="1">
      <c r="B76" s="140"/>
      <c r="C76" s="256"/>
      <c r="D76" s="153"/>
      <c r="E76" s="256"/>
    </row>
    <row r="77" spans="2:5" ht="15" customHeight="1">
      <c r="B77" s="146"/>
      <c r="C77" s="152"/>
      <c r="D77" s="151"/>
      <c r="E77" s="254"/>
    </row>
    <row r="78" spans="2:5" ht="15" customHeight="1">
      <c r="B78" s="144"/>
      <c r="C78" s="149"/>
      <c r="D78" s="150"/>
      <c r="E78" s="255"/>
    </row>
    <row r="79" spans="2:5" ht="15" customHeight="1">
      <c r="B79" s="142"/>
      <c r="C79" s="149"/>
      <c r="D79" s="148"/>
      <c r="E79" s="255"/>
    </row>
    <row r="80" spans="2:5" ht="15" customHeight="1">
      <c r="B80" s="140"/>
      <c r="C80" s="147"/>
      <c r="D80" s="139"/>
      <c r="E80" s="256"/>
    </row>
    <row r="81" spans="2:5" ht="15" customHeight="1">
      <c r="B81" s="146"/>
      <c r="C81" s="152"/>
      <c r="D81" s="151"/>
      <c r="E81" s="254"/>
    </row>
    <row r="82" spans="2:5" ht="15" customHeight="1">
      <c r="B82" s="144"/>
      <c r="C82" s="149"/>
      <c r="D82" s="150"/>
      <c r="E82" s="255"/>
    </row>
    <row r="83" spans="2:5" ht="15" customHeight="1">
      <c r="B83" s="142"/>
      <c r="C83" s="149"/>
      <c r="D83" s="148"/>
      <c r="E83" s="255"/>
    </row>
    <row r="84" spans="2:5" ht="15" customHeight="1">
      <c r="B84" s="140"/>
      <c r="C84" s="147"/>
      <c r="D84" s="139"/>
      <c r="E84" s="256"/>
    </row>
    <row r="85" spans="2:5" ht="15" customHeight="1">
      <c r="B85" s="146"/>
      <c r="C85" s="254"/>
      <c r="D85" s="145"/>
      <c r="E85" s="254"/>
    </row>
    <row r="86" spans="2:5" ht="15" customHeight="1">
      <c r="B86" s="144"/>
      <c r="C86" s="255"/>
      <c r="D86" s="143"/>
      <c r="E86" s="255"/>
    </row>
    <row r="87" spans="2:5" ht="15" customHeight="1">
      <c r="B87" s="142"/>
      <c r="C87" s="255"/>
      <c r="D87" s="141"/>
      <c r="E87" s="255"/>
    </row>
    <row r="88" spans="2:5" ht="15" customHeight="1">
      <c r="B88" s="140"/>
      <c r="C88" s="256"/>
      <c r="D88" s="139"/>
      <c r="E88" s="256"/>
    </row>
    <row r="89" spans="2:5" ht="15" customHeight="1">
      <c r="B89" s="146"/>
      <c r="C89" s="152"/>
      <c r="D89" s="151"/>
      <c r="E89" s="254"/>
    </row>
    <row r="90" spans="2:5" ht="15" customHeight="1">
      <c r="B90" s="144"/>
      <c r="C90" s="149"/>
      <c r="D90" s="150"/>
      <c r="E90" s="255"/>
    </row>
    <row r="91" spans="2:5" ht="15" customHeight="1">
      <c r="B91" s="142"/>
      <c r="C91" s="149"/>
      <c r="D91" s="148"/>
      <c r="E91" s="255"/>
    </row>
    <row r="92" spans="2:5" ht="15" customHeight="1">
      <c r="B92" s="140"/>
      <c r="C92" s="147"/>
      <c r="D92" s="139"/>
      <c r="E92" s="256"/>
    </row>
    <row r="93" spans="2:5" ht="15" customHeight="1">
      <c r="B93" s="146"/>
      <c r="C93" s="152"/>
      <c r="D93" s="151"/>
      <c r="E93" s="254"/>
    </row>
    <row r="94" spans="2:5" ht="15" customHeight="1">
      <c r="B94" s="144"/>
      <c r="C94" s="149"/>
      <c r="D94" s="150"/>
      <c r="E94" s="255"/>
    </row>
    <row r="95" spans="2:5" ht="15" customHeight="1">
      <c r="B95" s="142"/>
      <c r="C95" s="149"/>
      <c r="D95" s="148"/>
      <c r="E95" s="255"/>
    </row>
    <row r="96" spans="2:5" ht="15" customHeight="1">
      <c r="B96" s="140"/>
      <c r="C96" s="147"/>
      <c r="D96" s="139"/>
      <c r="E96" s="256"/>
    </row>
    <row r="97" spans="2:5" ht="15" customHeight="1">
      <c r="B97" s="146"/>
      <c r="C97" s="254"/>
      <c r="D97" s="145"/>
      <c r="E97" s="254"/>
    </row>
    <row r="98" spans="2:5" ht="15" customHeight="1">
      <c r="B98" s="144"/>
      <c r="C98" s="255"/>
      <c r="D98" s="143"/>
      <c r="E98" s="255"/>
    </row>
    <row r="99" spans="2:5" ht="15" customHeight="1">
      <c r="B99" s="142"/>
      <c r="C99" s="255"/>
      <c r="D99" s="141"/>
      <c r="E99" s="255"/>
    </row>
    <row r="100" spans="2:5" ht="15" customHeight="1">
      <c r="B100" s="140"/>
      <c r="C100" s="256"/>
      <c r="D100" s="139"/>
      <c r="E100" s="256"/>
    </row>
    <row r="101" spans="2:5" ht="15" customHeight="1">
      <c r="B101" s="146"/>
      <c r="C101" s="254"/>
      <c r="D101" s="145"/>
      <c r="E101" s="254"/>
    </row>
    <row r="102" spans="2:5" ht="15" customHeight="1">
      <c r="B102" s="144"/>
      <c r="C102" s="255"/>
      <c r="D102" s="143"/>
      <c r="E102" s="255"/>
    </row>
    <row r="103" spans="2:5" ht="15" customHeight="1">
      <c r="B103" s="142"/>
      <c r="C103" s="255"/>
      <c r="D103" s="141"/>
      <c r="E103" s="255"/>
    </row>
    <row r="104" spans="2:5" ht="15" customHeight="1">
      <c r="B104" s="140"/>
      <c r="C104" s="256"/>
      <c r="D104" s="139"/>
      <c r="E104" s="256"/>
    </row>
    <row r="105" spans="2:5" ht="15" customHeight="1">
      <c r="B105" s="146"/>
      <c r="C105" s="254"/>
      <c r="D105" s="145"/>
      <c r="E105" s="254"/>
    </row>
    <row r="106" spans="2:5" ht="15" customHeight="1">
      <c r="B106" s="144"/>
      <c r="C106" s="255"/>
      <c r="D106" s="143"/>
      <c r="E106" s="255"/>
    </row>
    <row r="107" spans="2:5" ht="15" customHeight="1">
      <c r="B107" s="142"/>
      <c r="C107" s="255"/>
      <c r="D107" s="141"/>
      <c r="E107" s="255"/>
    </row>
    <row r="108" spans="2:5" ht="15" customHeight="1">
      <c r="B108" s="140"/>
      <c r="C108" s="256"/>
      <c r="D108" s="139"/>
      <c r="E108" s="256"/>
    </row>
    <row r="109" spans="2:5" ht="15" customHeight="1">
      <c r="B109" s="146"/>
      <c r="C109" s="254"/>
      <c r="D109" s="145"/>
      <c r="E109" s="254"/>
    </row>
    <row r="110" spans="2:5" ht="15" customHeight="1">
      <c r="B110" s="144"/>
      <c r="C110" s="255"/>
      <c r="D110" s="143"/>
      <c r="E110" s="255"/>
    </row>
    <row r="111" spans="2:5" ht="15" customHeight="1">
      <c r="B111" s="142"/>
      <c r="C111" s="255"/>
      <c r="D111" s="141"/>
      <c r="E111" s="255"/>
    </row>
    <row r="112" spans="2:5" ht="15" customHeight="1">
      <c r="B112" s="140"/>
      <c r="C112" s="256"/>
      <c r="D112" s="139"/>
      <c r="E112" s="256"/>
    </row>
    <row r="113" spans="2:5" ht="15" customHeight="1">
      <c r="B113" s="146"/>
      <c r="C113" s="254"/>
      <c r="D113" s="145"/>
      <c r="E113" s="254"/>
    </row>
    <row r="114" spans="2:5" ht="15" customHeight="1">
      <c r="B114" s="144"/>
      <c r="C114" s="255"/>
      <c r="D114" s="143"/>
      <c r="E114" s="255"/>
    </row>
    <row r="115" spans="2:5" ht="15" customHeight="1">
      <c r="B115" s="142"/>
      <c r="C115" s="255"/>
      <c r="D115" s="141"/>
      <c r="E115" s="255"/>
    </row>
    <row r="116" spans="2:5" ht="15" customHeight="1">
      <c r="B116" s="140"/>
      <c r="C116" s="256"/>
      <c r="D116" s="139"/>
      <c r="E116" s="256"/>
    </row>
    <row r="117" spans="2:5" ht="15" customHeight="1">
      <c r="B117" s="146"/>
      <c r="C117" s="254"/>
      <c r="D117" s="151"/>
      <c r="E117" s="254"/>
    </row>
    <row r="118" spans="2:5" ht="15" customHeight="1">
      <c r="B118" s="144"/>
      <c r="C118" s="255"/>
      <c r="D118" s="150"/>
      <c r="E118" s="255"/>
    </row>
    <row r="119" spans="2:5" ht="15" customHeight="1">
      <c r="B119" s="142"/>
      <c r="C119" s="255"/>
      <c r="D119" s="154"/>
      <c r="E119" s="255"/>
    </row>
    <row r="120" spans="2:5" ht="15" customHeight="1">
      <c r="B120" s="140"/>
      <c r="C120" s="256"/>
      <c r="D120" s="139"/>
      <c r="E120" s="256"/>
    </row>
    <row r="121" spans="2:5" ht="15" customHeight="1">
      <c r="B121" s="146"/>
      <c r="C121" s="254"/>
      <c r="D121" s="151"/>
      <c r="E121" s="254"/>
    </row>
    <row r="122" spans="2:5" ht="15" customHeight="1">
      <c r="B122" s="144"/>
      <c r="C122" s="255"/>
      <c r="D122" s="150"/>
      <c r="E122" s="255"/>
    </row>
    <row r="123" spans="2:5" ht="15" customHeight="1">
      <c r="B123" s="142"/>
      <c r="C123" s="255"/>
      <c r="D123" s="154"/>
      <c r="E123" s="255"/>
    </row>
    <row r="124" spans="2:5" ht="15" customHeight="1">
      <c r="B124" s="140"/>
      <c r="C124" s="256"/>
      <c r="D124" s="153"/>
      <c r="E124" s="256"/>
    </row>
    <row r="125" spans="2:5" ht="15" customHeight="1">
      <c r="B125" s="146"/>
      <c r="C125" s="254"/>
      <c r="D125" s="151"/>
      <c r="E125" s="254"/>
    </row>
    <row r="126" spans="2:5" ht="15" customHeight="1">
      <c r="B126" s="144"/>
      <c r="C126" s="255"/>
      <c r="D126" s="150"/>
      <c r="E126" s="255"/>
    </row>
    <row r="127" spans="2:5" ht="15" customHeight="1">
      <c r="B127" s="142"/>
      <c r="C127" s="255"/>
      <c r="D127" s="154"/>
      <c r="E127" s="255"/>
    </row>
    <row r="128" spans="2:5" ht="15" customHeight="1">
      <c r="B128" s="140"/>
      <c r="C128" s="256"/>
      <c r="D128" s="153"/>
      <c r="E128" s="256"/>
    </row>
    <row r="129" spans="2:5" ht="15" customHeight="1">
      <c r="B129" s="146"/>
      <c r="C129" s="152"/>
      <c r="D129" s="151"/>
      <c r="E129" s="254"/>
    </row>
    <row r="130" spans="2:5" ht="15" customHeight="1">
      <c r="B130" s="144"/>
      <c r="C130" s="149"/>
      <c r="D130" s="150"/>
      <c r="E130" s="255"/>
    </row>
    <row r="131" spans="2:5" ht="15" customHeight="1">
      <c r="B131" s="142"/>
      <c r="C131" s="149"/>
      <c r="D131" s="148"/>
      <c r="E131" s="255"/>
    </row>
    <row r="132" spans="2:5" ht="15" customHeight="1">
      <c r="B132" s="140"/>
      <c r="C132" s="147"/>
      <c r="D132" s="139"/>
      <c r="E132" s="256"/>
    </row>
    <row r="133" spans="2:5" ht="15" customHeight="1">
      <c r="B133" s="146"/>
      <c r="C133" s="152"/>
      <c r="D133" s="151"/>
      <c r="E133" s="254"/>
    </row>
    <row r="134" spans="2:5" ht="15" customHeight="1">
      <c r="B134" s="144"/>
      <c r="C134" s="149"/>
      <c r="D134" s="150"/>
      <c r="E134" s="255"/>
    </row>
    <row r="135" spans="2:5" ht="15" customHeight="1">
      <c r="B135" s="142"/>
      <c r="C135" s="149"/>
      <c r="D135" s="148"/>
      <c r="E135" s="255"/>
    </row>
    <row r="136" spans="2:5" ht="15" customHeight="1">
      <c r="B136" s="140"/>
      <c r="C136" s="147"/>
      <c r="D136" s="139"/>
      <c r="E136" s="256"/>
    </row>
    <row r="137" spans="2:5" ht="15" customHeight="1">
      <c r="B137" s="146"/>
      <c r="C137" s="254"/>
      <c r="D137" s="145"/>
      <c r="E137" s="254"/>
    </row>
    <row r="138" spans="2:5" ht="15" customHeight="1">
      <c r="B138" s="144"/>
      <c r="C138" s="255"/>
      <c r="D138" s="143"/>
      <c r="E138" s="255"/>
    </row>
    <row r="139" spans="2:5" ht="15" customHeight="1">
      <c r="B139" s="142"/>
      <c r="C139" s="255"/>
      <c r="D139" s="141"/>
      <c r="E139" s="255"/>
    </row>
    <row r="140" spans="2:5" ht="15" customHeight="1">
      <c r="B140" s="140"/>
      <c r="C140" s="256"/>
      <c r="D140" s="139"/>
      <c r="E140" s="256"/>
    </row>
    <row r="141" spans="2:5" ht="15" customHeight="1">
      <c r="B141" s="146"/>
      <c r="C141" s="152"/>
      <c r="D141" s="151"/>
      <c r="E141" s="254"/>
    </row>
    <row r="142" spans="2:5" ht="15" customHeight="1">
      <c r="B142" s="144"/>
      <c r="C142" s="149"/>
      <c r="D142" s="150"/>
      <c r="E142" s="255"/>
    </row>
    <row r="143" spans="2:5" ht="15" customHeight="1">
      <c r="B143" s="142"/>
      <c r="C143" s="149"/>
      <c r="D143" s="148"/>
      <c r="E143" s="255"/>
    </row>
    <row r="144" spans="2:5" ht="15" customHeight="1">
      <c r="B144" s="140"/>
      <c r="C144" s="147"/>
      <c r="D144" s="139"/>
      <c r="E144" s="256"/>
    </row>
    <row r="145" spans="2:5" ht="15" customHeight="1">
      <c r="B145" s="146"/>
      <c r="C145" s="152"/>
      <c r="D145" s="151"/>
      <c r="E145" s="254"/>
    </row>
    <row r="146" spans="2:5" ht="15" customHeight="1">
      <c r="B146" s="144"/>
      <c r="C146" s="149"/>
      <c r="D146" s="150"/>
      <c r="E146" s="255"/>
    </row>
    <row r="147" spans="2:5" ht="15" customHeight="1">
      <c r="B147" s="142"/>
      <c r="C147" s="149"/>
      <c r="D147" s="148"/>
      <c r="E147" s="255"/>
    </row>
    <row r="148" spans="2:5" ht="15" customHeight="1">
      <c r="B148" s="140"/>
      <c r="C148" s="147"/>
      <c r="D148" s="139"/>
      <c r="E148" s="256"/>
    </row>
    <row r="149" spans="2:5" ht="15" customHeight="1">
      <c r="B149" s="146"/>
      <c r="C149" s="254"/>
      <c r="D149" s="145"/>
      <c r="E149" s="254"/>
    </row>
    <row r="150" spans="2:5" ht="15" customHeight="1">
      <c r="B150" s="144"/>
      <c r="C150" s="255"/>
      <c r="D150" s="143"/>
      <c r="E150" s="255"/>
    </row>
    <row r="151" spans="2:5" ht="15" customHeight="1">
      <c r="B151" s="142"/>
      <c r="C151" s="255"/>
      <c r="D151" s="141"/>
      <c r="E151" s="255"/>
    </row>
    <row r="152" spans="2:5" ht="15" customHeight="1">
      <c r="B152" s="140"/>
      <c r="C152" s="256"/>
      <c r="D152" s="139"/>
      <c r="E152" s="256"/>
    </row>
    <row r="153" spans="2:5" ht="15" customHeight="1">
      <c r="B153" s="146"/>
      <c r="C153" s="254"/>
      <c r="D153" s="145"/>
      <c r="E153" s="254"/>
    </row>
    <row r="154" spans="2:5" ht="15" customHeight="1">
      <c r="B154" s="144"/>
      <c r="C154" s="255"/>
      <c r="D154" s="143"/>
      <c r="E154" s="255"/>
    </row>
    <row r="155" spans="2:5" ht="15" customHeight="1">
      <c r="B155" s="142"/>
      <c r="C155" s="255"/>
      <c r="D155" s="141"/>
      <c r="E155" s="255"/>
    </row>
    <row r="156" spans="2:5" ht="15" customHeight="1">
      <c r="B156" s="140"/>
      <c r="C156" s="256"/>
      <c r="D156" s="139"/>
      <c r="E156" s="256"/>
    </row>
    <row r="157" spans="2:5" ht="15" customHeight="1">
      <c r="B157" s="146"/>
      <c r="C157" s="254"/>
      <c r="D157" s="145"/>
      <c r="E157" s="254"/>
    </row>
    <row r="158" spans="2:5" ht="15" customHeight="1">
      <c r="B158" s="144"/>
      <c r="C158" s="255"/>
      <c r="D158" s="143"/>
      <c r="E158" s="255"/>
    </row>
    <row r="159" spans="2:5" ht="15" customHeight="1">
      <c r="B159" s="142"/>
      <c r="C159" s="255"/>
      <c r="D159" s="141"/>
      <c r="E159" s="255"/>
    </row>
    <row r="160" spans="2:5" ht="15" customHeight="1">
      <c r="B160" s="140"/>
      <c r="C160" s="256"/>
      <c r="D160" s="139"/>
      <c r="E160" s="256"/>
    </row>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sheetData>
  <mergeCells count="68">
    <mergeCell ref="C3:C4"/>
    <mergeCell ref="C5:C8"/>
    <mergeCell ref="E5:E8"/>
    <mergeCell ref="C9:C12"/>
    <mergeCell ref="E9:E12"/>
    <mergeCell ref="D3:D4"/>
    <mergeCell ref="C13:C16"/>
    <mergeCell ref="E13:E16"/>
    <mergeCell ref="C17:C20"/>
    <mergeCell ref="E17:E20"/>
    <mergeCell ref="C21:C24"/>
    <mergeCell ref="E21:E24"/>
    <mergeCell ref="E25:E28"/>
    <mergeCell ref="E29:E32"/>
    <mergeCell ref="C33:C36"/>
    <mergeCell ref="E33:E36"/>
    <mergeCell ref="E37:E40"/>
    <mergeCell ref="E41:E44"/>
    <mergeCell ref="C45:C48"/>
    <mergeCell ref="E45:E48"/>
    <mergeCell ref="C49:C52"/>
    <mergeCell ref="E49:E52"/>
    <mergeCell ref="C53:C56"/>
    <mergeCell ref="E53:E56"/>
    <mergeCell ref="C57:C60"/>
    <mergeCell ref="E57:E60"/>
    <mergeCell ref="C61:C64"/>
    <mergeCell ref="E61:E64"/>
    <mergeCell ref="E89:E92"/>
    <mergeCell ref="E93:E96"/>
    <mergeCell ref="C97:C100"/>
    <mergeCell ref="E97:E100"/>
    <mergeCell ref="C65:C68"/>
    <mergeCell ref="E65:E68"/>
    <mergeCell ref="C69:C72"/>
    <mergeCell ref="E69:E72"/>
    <mergeCell ref="C73:C76"/>
    <mergeCell ref="E73:E76"/>
    <mergeCell ref="E77:E80"/>
    <mergeCell ref="E81:E84"/>
    <mergeCell ref="C85:C88"/>
    <mergeCell ref="E85:E88"/>
    <mergeCell ref="C101:C104"/>
    <mergeCell ref="E101:E104"/>
    <mergeCell ref="C105:C108"/>
    <mergeCell ref="E105:E108"/>
    <mergeCell ref="E117:E120"/>
    <mergeCell ref="C109:C112"/>
    <mergeCell ref="E109:E112"/>
    <mergeCell ref="C113:C116"/>
    <mergeCell ref="E113:E116"/>
    <mergeCell ref="C117:C120"/>
    <mergeCell ref="E125:E128"/>
    <mergeCell ref="E129:E132"/>
    <mergeCell ref="E133:E136"/>
    <mergeCell ref="E121:E124"/>
    <mergeCell ref="C157:C160"/>
    <mergeCell ref="E157:E160"/>
    <mergeCell ref="E141:E144"/>
    <mergeCell ref="E145:E148"/>
    <mergeCell ref="C149:C152"/>
    <mergeCell ref="E149:E152"/>
    <mergeCell ref="C153:C156"/>
    <mergeCell ref="C137:C140"/>
    <mergeCell ref="E137:E140"/>
    <mergeCell ref="C125:C128"/>
    <mergeCell ref="C121:C124"/>
    <mergeCell ref="E153:E156"/>
  </mergeCells>
  <phoneticPr fontId="3"/>
  <printOptions horizontalCentered="1" verticalCentered="1"/>
  <pageMargins left="0.78740157480314965" right="0.19685039370078741" top="0.39370078740157483" bottom="0.19685039370078741" header="0" footer="0"/>
  <pageSetup paperSize="9" orientation="portrait" r:id="rId1"/>
  <headerFooter alignWithMargins="0">
    <oddFooter>&amp;C&amp;"ＭＳ Ｐ明朝,標準"&amp;P</oddFooter>
  </headerFooter>
  <rowBreaks count="2" manualBreakCount="2">
    <brk id="56" min="1" max="4" man="1"/>
    <brk id="108" min="1"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9"/>
  <sheetViews>
    <sheetView view="pageBreakPreview" zoomScaleNormal="100" zoomScaleSheetLayoutView="100" workbookViewId="0">
      <selection activeCell="C6" sqref="C6:E6"/>
    </sheetView>
  </sheetViews>
  <sheetFormatPr defaultRowHeight="13.5"/>
  <cols>
    <col min="1" max="1" width="5.625" style="1" customWidth="1"/>
    <col min="2" max="2" width="8.625" style="1" customWidth="1"/>
    <col min="3" max="3" width="14.625" style="1" customWidth="1"/>
    <col min="4" max="4" width="11.625" style="1" customWidth="1"/>
    <col min="5" max="5" width="46.625" style="1" customWidth="1"/>
    <col min="6" max="6" width="8.625" style="1" customWidth="1"/>
    <col min="7" max="7" width="5.625" style="1" customWidth="1"/>
    <col min="8" max="16384" width="9" style="1"/>
  </cols>
  <sheetData>
    <row r="1" spans="2:6" ht="20.100000000000001" customHeight="1"/>
    <row r="2" spans="2:6">
      <c r="B2" s="20" t="s">
        <v>195</v>
      </c>
    </row>
    <row r="3" spans="2:6" ht="30" customHeight="1">
      <c r="B3" s="122"/>
      <c r="C3" s="28"/>
      <c r="D3" s="28"/>
      <c r="E3" s="28"/>
      <c r="F3" s="121"/>
    </row>
    <row r="4" spans="2:6" ht="30" customHeight="1">
      <c r="B4" s="120"/>
      <c r="C4" s="26"/>
      <c r="D4" s="26"/>
      <c r="E4" s="26"/>
      <c r="F4" s="119"/>
    </row>
    <row r="5" spans="2:6" ht="30" customHeight="1">
      <c r="B5" s="120"/>
      <c r="C5" s="26"/>
      <c r="D5" s="26"/>
      <c r="E5" s="26"/>
      <c r="F5" s="119"/>
    </row>
    <row r="6" spans="2:6" ht="30" customHeight="1">
      <c r="B6" s="120"/>
      <c r="C6" s="260" t="s">
        <v>194</v>
      </c>
      <c r="D6" s="260"/>
      <c r="E6" s="260"/>
      <c r="F6" s="119"/>
    </row>
    <row r="7" spans="2:6" ht="30" customHeight="1">
      <c r="B7" s="120"/>
      <c r="C7" s="26"/>
      <c r="D7" s="26"/>
      <c r="E7" s="26"/>
      <c r="F7" s="119"/>
    </row>
    <row r="8" spans="2:6" ht="30" customHeight="1">
      <c r="B8" s="120"/>
      <c r="C8" s="26"/>
      <c r="D8" s="26"/>
      <c r="E8" s="26"/>
      <c r="F8" s="119"/>
    </row>
    <row r="9" spans="2:6" ht="30" customHeight="1">
      <c r="B9" s="120"/>
      <c r="C9" s="26"/>
      <c r="D9" s="26"/>
      <c r="E9" s="26"/>
      <c r="F9" s="119"/>
    </row>
    <row r="10" spans="2:6" ht="30" customHeight="1">
      <c r="B10" s="120"/>
      <c r="C10" s="26" t="s">
        <v>101</v>
      </c>
      <c r="D10" s="261" t="str">
        <f>工事概要!C5</f>
        <v>水島下水処理場○○○○電気設備工事</v>
      </c>
      <c r="E10" s="261"/>
      <c r="F10" s="119"/>
    </row>
    <row r="11" spans="2:6" ht="30" customHeight="1">
      <c r="B11" s="120"/>
      <c r="C11" s="26"/>
      <c r="D11" s="26"/>
      <c r="E11" s="26"/>
      <c r="F11" s="119"/>
    </row>
    <row r="12" spans="2:6" ht="30" customHeight="1">
      <c r="B12" s="120"/>
      <c r="C12" s="26" t="s">
        <v>190</v>
      </c>
      <c r="D12" s="261" t="str">
        <f>工事概要!C6</f>
        <v>倉敷市水島西通１丁目　地内</v>
      </c>
      <c r="E12" s="261"/>
      <c r="F12" s="119"/>
    </row>
    <row r="13" spans="2:6" ht="30" customHeight="1">
      <c r="B13" s="120"/>
      <c r="C13" s="26"/>
      <c r="D13" s="26"/>
      <c r="E13" s="26"/>
      <c r="F13" s="119"/>
    </row>
    <row r="14" spans="2:6" ht="30" customHeight="1">
      <c r="B14" s="120"/>
      <c r="C14" s="26"/>
      <c r="D14" s="26"/>
      <c r="E14" s="26"/>
      <c r="F14" s="119"/>
    </row>
    <row r="15" spans="2:6" ht="30" customHeight="1">
      <c r="B15" s="120"/>
      <c r="C15" s="26" t="s">
        <v>176</v>
      </c>
      <c r="D15" s="14" t="s">
        <v>189</v>
      </c>
      <c r="E15" s="136" t="str">
        <f>工事概要!C7</f>
        <v>令和　４年 １０月 １２日</v>
      </c>
      <c r="F15" s="119"/>
    </row>
    <row r="16" spans="2:6" ht="30" customHeight="1">
      <c r="B16" s="120"/>
      <c r="C16" s="26"/>
      <c r="D16" s="26"/>
      <c r="E16" s="26"/>
      <c r="F16" s="119"/>
    </row>
    <row r="17" spans="2:6" ht="30" customHeight="1">
      <c r="B17" s="120"/>
      <c r="C17" s="26"/>
      <c r="D17" s="14" t="s">
        <v>188</v>
      </c>
      <c r="E17" s="136" t="str">
        <f>工事概要!C8</f>
        <v>令和　５年 １２月 ２４日</v>
      </c>
      <c r="F17" s="119"/>
    </row>
    <row r="18" spans="2:6" ht="30" customHeight="1">
      <c r="B18" s="120"/>
      <c r="C18" s="26"/>
      <c r="D18" s="26"/>
      <c r="E18" s="26"/>
      <c r="F18" s="119"/>
    </row>
    <row r="19" spans="2:6" ht="30" customHeight="1">
      <c r="B19" s="120"/>
      <c r="C19" s="26"/>
      <c r="D19" s="26"/>
      <c r="E19" s="135" t="s">
        <v>193</v>
      </c>
      <c r="F19" s="119"/>
    </row>
    <row r="20" spans="2:6" ht="30" customHeight="1">
      <c r="B20" s="120"/>
      <c r="C20" s="26"/>
      <c r="D20" s="26"/>
      <c r="E20" s="26"/>
      <c r="F20" s="119"/>
    </row>
    <row r="21" spans="2:6" ht="30" customHeight="1">
      <c r="B21" s="120"/>
      <c r="C21" s="26"/>
      <c r="D21" s="26"/>
      <c r="E21" s="26"/>
      <c r="F21" s="119"/>
    </row>
    <row r="22" spans="2:6" ht="30" customHeight="1">
      <c r="B22" s="120"/>
      <c r="C22" s="26"/>
      <c r="D22" s="26"/>
      <c r="E22" s="26"/>
      <c r="F22" s="119"/>
    </row>
    <row r="23" spans="2:6" ht="30" customHeight="1">
      <c r="B23" s="120"/>
      <c r="C23" s="26"/>
      <c r="D23" s="26"/>
      <c r="E23" s="26"/>
      <c r="F23" s="119"/>
    </row>
    <row r="24" spans="2:6" ht="30" customHeight="1">
      <c r="B24" s="120"/>
      <c r="C24" s="262" t="s">
        <v>187</v>
      </c>
      <c r="D24" s="16" t="s">
        <v>466</v>
      </c>
      <c r="E24" s="13" t="str">
        <f>工事概要!C10</f>
        <v>○○市○○町○○　１丁目２号３番</v>
      </c>
      <c r="F24" s="119"/>
    </row>
    <row r="25" spans="2:6" ht="30" customHeight="1">
      <c r="B25" s="120"/>
      <c r="C25" s="262"/>
      <c r="D25" s="238" t="s">
        <v>464</v>
      </c>
      <c r="E25" s="13" t="str">
        <f>工事概要!C11</f>
        <v>○○電機株式会社</v>
      </c>
      <c r="F25" s="119"/>
    </row>
    <row r="26" spans="2:6" ht="30" customHeight="1">
      <c r="B26" s="120"/>
      <c r="C26" s="26"/>
      <c r="D26" s="16" t="s">
        <v>204</v>
      </c>
      <c r="E26" s="13" t="str">
        <f>工事概要!C12</f>
        <v>代表取締役　○○　○○</v>
      </c>
      <c r="F26" s="119"/>
    </row>
    <row r="27" spans="2:6" ht="30" customHeight="1">
      <c r="B27" s="120"/>
      <c r="C27" s="26"/>
      <c r="D27" s="134"/>
      <c r="E27" s="26"/>
      <c r="F27" s="119"/>
    </row>
    <row r="28" spans="2:6" ht="30" customHeight="1">
      <c r="B28" s="120"/>
      <c r="C28" s="26"/>
      <c r="D28" s="26"/>
      <c r="E28" s="26"/>
      <c r="F28" s="119"/>
    </row>
    <row r="29" spans="2:6" ht="30" customHeight="1">
      <c r="B29" s="118"/>
      <c r="C29" s="23"/>
      <c r="D29" s="23"/>
      <c r="E29" s="23"/>
      <c r="F29" s="133"/>
    </row>
  </sheetData>
  <mergeCells count="4">
    <mergeCell ref="C6:E6"/>
    <mergeCell ref="D10:E10"/>
    <mergeCell ref="D12:E12"/>
    <mergeCell ref="C24:C25"/>
  </mergeCells>
  <phoneticPr fontId="3"/>
  <pageMargins left="0.78740157480314965" right="0.39370078740157483" top="0.39370078740157483" bottom="0.39370078740157483"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9"/>
  <sheetViews>
    <sheetView view="pageBreakPreview" zoomScaleNormal="100" zoomScaleSheetLayoutView="100" workbookViewId="0">
      <selection activeCell="C6" sqref="C6:E6"/>
    </sheetView>
  </sheetViews>
  <sheetFormatPr defaultRowHeight="13.5"/>
  <cols>
    <col min="1" max="1" width="5.625" style="1" customWidth="1"/>
    <col min="2" max="2" width="8.625" style="1" customWidth="1"/>
    <col min="3" max="3" width="14.625" style="1" customWidth="1"/>
    <col min="4" max="4" width="11.625" style="1" customWidth="1"/>
    <col min="5" max="5" width="46.625" style="1" customWidth="1"/>
    <col min="6" max="6" width="8.625" style="1" customWidth="1"/>
    <col min="7" max="7" width="5.625" style="1" customWidth="1"/>
    <col min="8" max="16384" width="9" style="1"/>
  </cols>
  <sheetData>
    <row r="1" spans="2:6" ht="20.100000000000001" customHeight="1"/>
    <row r="2" spans="2:6">
      <c r="B2" s="20" t="s">
        <v>192</v>
      </c>
    </row>
    <row r="3" spans="2:6" ht="30" customHeight="1">
      <c r="B3" s="122"/>
      <c r="C3" s="28"/>
      <c r="D3" s="28"/>
      <c r="E3" s="28"/>
      <c r="F3" s="121"/>
    </row>
    <row r="4" spans="2:6" ht="30" customHeight="1">
      <c r="B4" s="120"/>
      <c r="C4" s="26"/>
      <c r="D4" s="26"/>
      <c r="E4" s="26"/>
      <c r="F4" s="119"/>
    </row>
    <row r="5" spans="2:6" ht="30" customHeight="1">
      <c r="B5" s="120"/>
      <c r="C5" s="26"/>
      <c r="D5" s="26"/>
      <c r="E5" s="26"/>
      <c r="F5" s="119"/>
    </row>
    <row r="6" spans="2:6" ht="30" customHeight="1">
      <c r="B6" s="120"/>
      <c r="C6" s="260" t="s">
        <v>191</v>
      </c>
      <c r="D6" s="260"/>
      <c r="E6" s="260"/>
      <c r="F6" s="119"/>
    </row>
    <row r="7" spans="2:6" ht="30" customHeight="1">
      <c r="B7" s="120"/>
      <c r="C7" s="26"/>
      <c r="D7" s="26"/>
      <c r="E7" s="26"/>
      <c r="F7" s="119"/>
    </row>
    <row r="8" spans="2:6" ht="30" customHeight="1">
      <c r="B8" s="120"/>
      <c r="C8" s="26"/>
      <c r="D8" s="26"/>
      <c r="E8" s="26"/>
      <c r="F8" s="119"/>
    </row>
    <row r="9" spans="2:6" ht="30" customHeight="1">
      <c r="B9" s="120"/>
      <c r="C9" s="26"/>
      <c r="D9" s="26"/>
      <c r="E9" s="26"/>
      <c r="F9" s="119"/>
    </row>
    <row r="10" spans="2:6" ht="30" customHeight="1">
      <c r="B10" s="120"/>
      <c r="C10" s="26" t="s">
        <v>101</v>
      </c>
      <c r="D10" s="261" t="str">
        <f>工事概要!C5</f>
        <v>水島下水処理場○○○○電気設備工事</v>
      </c>
      <c r="E10" s="261"/>
      <c r="F10" s="119"/>
    </row>
    <row r="11" spans="2:6" ht="30" customHeight="1">
      <c r="B11" s="120"/>
      <c r="C11" s="26"/>
      <c r="D11" s="26"/>
      <c r="E11" s="26"/>
      <c r="F11" s="119"/>
    </row>
    <row r="12" spans="2:6" ht="30" customHeight="1">
      <c r="B12" s="120"/>
      <c r="C12" s="26" t="s">
        <v>190</v>
      </c>
      <c r="D12" s="261" t="str">
        <f>工事概要!C6</f>
        <v>倉敷市水島西通１丁目　地内</v>
      </c>
      <c r="E12" s="261"/>
      <c r="F12" s="119"/>
    </row>
    <row r="13" spans="2:6" ht="30" customHeight="1">
      <c r="B13" s="120"/>
      <c r="C13" s="26"/>
      <c r="D13" s="26"/>
      <c r="E13" s="26"/>
      <c r="F13" s="119"/>
    </row>
    <row r="14" spans="2:6" ht="30" customHeight="1">
      <c r="B14" s="120"/>
      <c r="C14" s="26"/>
      <c r="D14" s="26"/>
      <c r="E14" s="26"/>
      <c r="F14" s="119"/>
    </row>
    <row r="15" spans="2:6" ht="30" customHeight="1">
      <c r="B15" s="120"/>
      <c r="C15" s="26" t="s">
        <v>176</v>
      </c>
      <c r="D15" s="14" t="s">
        <v>189</v>
      </c>
      <c r="E15" s="136" t="str">
        <f>工事概要!C7</f>
        <v>令和　４年 １０月 １２日</v>
      </c>
      <c r="F15" s="119"/>
    </row>
    <row r="16" spans="2:6" ht="30" customHeight="1">
      <c r="B16" s="120"/>
      <c r="C16" s="26"/>
      <c r="D16" s="26"/>
      <c r="E16" s="26"/>
      <c r="F16" s="119"/>
    </row>
    <row r="17" spans="2:6" ht="30" customHeight="1">
      <c r="B17" s="120"/>
      <c r="C17" s="26"/>
      <c r="D17" s="14" t="s">
        <v>188</v>
      </c>
      <c r="E17" s="136" t="str">
        <f>工事概要!C8</f>
        <v>令和　５年 １２月 ２４日</v>
      </c>
      <c r="F17" s="119"/>
    </row>
    <row r="18" spans="2:6" ht="30" customHeight="1">
      <c r="B18" s="120"/>
      <c r="C18" s="26"/>
      <c r="D18" s="26"/>
      <c r="E18" s="26"/>
      <c r="F18" s="119"/>
    </row>
    <row r="19" spans="2:6" ht="30" customHeight="1">
      <c r="B19" s="120"/>
      <c r="C19" s="26"/>
      <c r="D19" s="26"/>
      <c r="E19" s="135"/>
      <c r="F19" s="119"/>
    </row>
    <row r="20" spans="2:6" ht="30" customHeight="1">
      <c r="B20" s="120"/>
      <c r="C20" s="26"/>
      <c r="D20" s="26"/>
      <c r="E20" s="26"/>
      <c r="F20" s="119"/>
    </row>
    <row r="21" spans="2:6" ht="30" customHeight="1">
      <c r="B21" s="120"/>
      <c r="C21" s="26"/>
      <c r="D21" s="26"/>
      <c r="E21" s="26"/>
      <c r="F21" s="119"/>
    </row>
    <row r="22" spans="2:6" ht="30" customHeight="1">
      <c r="B22" s="120"/>
      <c r="C22" s="26"/>
      <c r="D22" s="26"/>
      <c r="E22" s="26"/>
      <c r="F22" s="119"/>
    </row>
    <row r="23" spans="2:6" ht="30" customHeight="1">
      <c r="B23" s="120"/>
      <c r="C23" s="26"/>
      <c r="D23" s="26"/>
      <c r="E23" s="26"/>
      <c r="F23" s="119"/>
    </row>
    <row r="24" spans="2:6" ht="30" customHeight="1">
      <c r="B24" s="120"/>
      <c r="C24" s="262" t="s">
        <v>187</v>
      </c>
      <c r="D24" s="16" t="s">
        <v>466</v>
      </c>
      <c r="E24" s="13" t="str">
        <f>工事概要!C10</f>
        <v>○○市○○町○○　１丁目２号３番</v>
      </c>
      <c r="F24" s="119"/>
    </row>
    <row r="25" spans="2:6" ht="30" customHeight="1">
      <c r="B25" s="120"/>
      <c r="C25" s="262"/>
      <c r="D25" s="238" t="s">
        <v>464</v>
      </c>
      <c r="E25" s="13" t="str">
        <f>工事概要!C11</f>
        <v>○○電機株式会社</v>
      </c>
      <c r="F25" s="119"/>
    </row>
    <row r="26" spans="2:6" ht="30" customHeight="1">
      <c r="B26" s="120"/>
      <c r="C26" s="26"/>
      <c r="D26" s="16" t="s">
        <v>204</v>
      </c>
      <c r="E26" s="13" t="str">
        <f>工事概要!C12</f>
        <v>代表取締役　○○　○○</v>
      </c>
      <c r="F26" s="119"/>
    </row>
    <row r="27" spans="2:6" ht="30" customHeight="1">
      <c r="B27" s="120"/>
      <c r="C27" s="26"/>
      <c r="D27" s="134"/>
      <c r="E27" s="26"/>
      <c r="F27" s="119"/>
    </row>
    <row r="28" spans="2:6" ht="30" customHeight="1">
      <c r="B28" s="120"/>
      <c r="C28" s="26"/>
      <c r="D28" s="26"/>
      <c r="E28" s="26"/>
      <c r="F28" s="119"/>
    </row>
    <row r="29" spans="2:6" ht="30" customHeight="1">
      <c r="B29" s="118"/>
      <c r="C29" s="23"/>
      <c r="D29" s="23"/>
      <c r="E29" s="23"/>
      <c r="F29" s="133"/>
    </row>
  </sheetData>
  <mergeCells count="4">
    <mergeCell ref="C6:E6"/>
    <mergeCell ref="D10:E10"/>
    <mergeCell ref="D12:E12"/>
    <mergeCell ref="C24:C25"/>
  </mergeCells>
  <phoneticPr fontId="3"/>
  <pageMargins left="0.78740157480314965" right="0.39370078740157483" top="0.39370078740157483" bottom="0.39370078740157483" header="0" footer="0"/>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32"/>
  <sheetViews>
    <sheetView view="pageBreakPreview" zoomScaleNormal="100" zoomScaleSheetLayoutView="100" workbookViewId="0">
      <selection activeCell="B3" sqref="B3:G3"/>
    </sheetView>
  </sheetViews>
  <sheetFormatPr defaultRowHeight="13.5"/>
  <cols>
    <col min="1" max="1" width="5.625" style="1" customWidth="1"/>
    <col min="2" max="2" width="12.625" style="1" customWidth="1"/>
    <col min="3" max="3" width="5.625" style="1" customWidth="1"/>
    <col min="4" max="4" width="25.625" style="1" customWidth="1"/>
    <col min="5" max="6" width="12.625" style="1" customWidth="1"/>
    <col min="7" max="7" width="18.625" style="1" customWidth="1"/>
    <col min="8" max="8" width="5.625" style="1" customWidth="1"/>
    <col min="9" max="16384" width="9" style="1"/>
  </cols>
  <sheetData>
    <row r="1" spans="2:7" ht="20.100000000000001" customHeight="1"/>
    <row r="2" spans="2:7">
      <c r="B2" s="20" t="s">
        <v>186</v>
      </c>
      <c r="C2" s="20"/>
    </row>
    <row r="3" spans="2:7" ht="30" customHeight="1">
      <c r="B3" s="284" t="s">
        <v>185</v>
      </c>
      <c r="C3" s="284"/>
      <c r="D3" s="284"/>
      <c r="E3" s="284"/>
      <c r="F3" s="284"/>
      <c r="G3" s="284"/>
    </row>
    <row r="4" spans="2:7" ht="20.100000000000001" customHeight="1"/>
    <row r="5" spans="2:7" ht="30" customHeight="1">
      <c r="B5" s="7" t="s">
        <v>184</v>
      </c>
      <c r="C5" s="290" t="str">
        <f>工事概要!C5</f>
        <v>水島下水処理場○○○○電気設備工事</v>
      </c>
      <c r="D5" s="291"/>
      <c r="E5" s="292"/>
      <c r="F5" s="7" t="s">
        <v>183</v>
      </c>
      <c r="G5" s="7" t="s">
        <v>182</v>
      </c>
    </row>
    <row r="6" spans="2:7" ht="30" customHeight="1">
      <c r="B6" s="7" t="s">
        <v>181</v>
      </c>
      <c r="C6" s="290" t="str">
        <f>工事概要!C6</f>
        <v>倉敷市水島西通１丁目　地内</v>
      </c>
      <c r="D6" s="291"/>
      <c r="E6" s="292"/>
      <c r="F6" s="7" t="s">
        <v>350</v>
      </c>
      <c r="G6" s="7" t="str">
        <f>工事概要!C9</f>
        <v>倉 敷 太 郎</v>
      </c>
    </row>
    <row r="7" spans="2:7" ht="30" customHeight="1">
      <c r="B7" s="128" t="s">
        <v>180</v>
      </c>
      <c r="C7" s="287" t="s">
        <v>179</v>
      </c>
      <c r="D7" s="288"/>
      <c r="E7" s="285" t="s">
        <v>178</v>
      </c>
      <c r="F7" s="287" t="str">
        <f>工事概要!C11</f>
        <v>○○電機株式会社</v>
      </c>
      <c r="G7" s="288"/>
    </row>
    <row r="8" spans="2:7" ht="30" customHeight="1">
      <c r="B8" s="124" t="s">
        <v>177</v>
      </c>
      <c r="C8" s="289"/>
      <c r="D8" s="266"/>
      <c r="E8" s="286"/>
      <c r="F8" s="289" t="str">
        <f>工事概要!C12</f>
        <v>代表取締役　○○　○○</v>
      </c>
      <c r="G8" s="266"/>
    </row>
    <row r="9" spans="2:7" ht="30" customHeight="1">
      <c r="B9" s="7" t="s">
        <v>176</v>
      </c>
      <c r="C9" s="132" t="s">
        <v>175</v>
      </c>
      <c r="D9" s="131" t="str">
        <f>工事概要!C7</f>
        <v>令和　４年 １０月 １２日</v>
      </c>
      <c r="E9" s="130" t="s">
        <v>174</v>
      </c>
      <c r="F9" s="282" t="str">
        <f>工事概要!C8</f>
        <v>令和　５年 １２月 ２４日</v>
      </c>
      <c r="G9" s="283"/>
    </row>
    <row r="10" spans="2:7" ht="30" customHeight="1">
      <c r="B10" s="7" t="s">
        <v>173</v>
      </c>
      <c r="C10" s="276" t="s">
        <v>253</v>
      </c>
      <c r="D10" s="277"/>
      <c r="E10" s="7" t="s">
        <v>172</v>
      </c>
      <c r="F10" s="278" t="s">
        <v>171</v>
      </c>
      <c r="G10" s="279"/>
    </row>
    <row r="11" spans="2:7" ht="24.95" customHeight="1">
      <c r="B11" s="128"/>
      <c r="C11" s="127"/>
      <c r="D11" s="280"/>
      <c r="E11" s="280"/>
      <c r="F11" s="280"/>
      <c r="G11" s="281"/>
    </row>
    <row r="12" spans="2:7" ht="24.95" customHeight="1">
      <c r="B12" s="126"/>
      <c r="C12" s="125"/>
      <c r="D12" s="261" t="s">
        <v>170</v>
      </c>
      <c r="E12" s="261"/>
      <c r="F12" s="261"/>
      <c r="G12" s="273"/>
    </row>
    <row r="13" spans="2:7" ht="24.95" customHeight="1">
      <c r="B13" s="126"/>
      <c r="C13" s="125"/>
      <c r="D13" s="261" t="s">
        <v>169</v>
      </c>
      <c r="E13" s="261"/>
      <c r="F13" s="261"/>
      <c r="G13" s="273"/>
    </row>
    <row r="14" spans="2:7" ht="24.95" customHeight="1">
      <c r="B14" s="126" t="s">
        <v>165</v>
      </c>
      <c r="C14" s="125"/>
      <c r="D14" s="261" t="s">
        <v>168</v>
      </c>
      <c r="E14" s="261"/>
      <c r="F14" s="261"/>
      <c r="G14" s="273"/>
    </row>
    <row r="15" spans="2:7" ht="24.95" customHeight="1">
      <c r="B15" s="126" t="s">
        <v>164</v>
      </c>
      <c r="C15" s="125"/>
      <c r="D15" s="261"/>
      <c r="E15" s="261"/>
      <c r="F15" s="261"/>
      <c r="G15" s="273"/>
    </row>
    <row r="16" spans="2:7" ht="24.95" customHeight="1">
      <c r="B16" s="126" t="s">
        <v>163</v>
      </c>
      <c r="C16" s="125"/>
      <c r="D16" s="261"/>
      <c r="E16" s="261"/>
      <c r="F16" s="261"/>
      <c r="G16" s="273"/>
    </row>
    <row r="17" spans="2:7" ht="24.95" customHeight="1">
      <c r="B17" s="126"/>
      <c r="C17" s="125"/>
      <c r="D17" s="261"/>
      <c r="E17" s="261"/>
      <c r="F17" s="261"/>
      <c r="G17" s="273"/>
    </row>
    <row r="18" spans="2:7" ht="24.95" customHeight="1">
      <c r="B18" s="126"/>
      <c r="C18" s="125"/>
      <c r="D18" s="261"/>
      <c r="E18" s="261"/>
      <c r="F18" s="261"/>
      <c r="G18" s="273"/>
    </row>
    <row r="19" spans="2:7" ht="24.95" customHeight="1">
      <c r="B19" s="126"/>
      <c r="C19" s="125"/>
      <c r="D19" s="261"/>
      <c r="E19" s="261"/>
      <c r="F19" s="261"/>
      <c r="G19" s="273"/>
    </row>
    <row r="20" spans="2:7" ht="24.95" customHeight="1">
      <c r="B20" s="124"/>
      <c r="C20" s="123"/>
      <c r="D20" s="274"/>
      <c r="E20" s="274"/>
      <c r="F20" s="274"/>
      <c r="G20" s="275"/>
    </row>
    <row r="21" spans="2:7" ht="30" customHeight="1">
      <c r="B21" s="7" t="s">
        <v>167</v>
      </c>
      <c r="C21" s="276" t="s">
        <v>246</v>
      </c>
      <c r="D21" s="277"/>
      <c r="E21" s="129" t="s">
        <v>166</v>
      </c>
      <c r="F21" s="267"/>
      <c r="G21" s="268"/>
    </row>
    <row r="22" spans="2:7" ht="24.95" customHeight="1">
      <c r="B22" s="128"/>
      <c r="C22" s="127"/>
      <c r="D22" s="269"/>
      <c r="E22" s="269"/>
      <c r="F22" s="269"/>
      <c r="G22" s="270"/>
    </row>
    <row r="23" spans="2:7" ht="24.95" customHeight="1">
      <c r="B23" s="126"/>
      <c r="C23" s="125"/>
      <c r="D23" s="271"/>
      <c r="E23" s="271"/>
      <c r="F23" s="271"/>
      <c r="G23" s="272"/>
    </row>
    <row r="24" spans="2:7" ht="24.95" customHeight="1">
      <c r="B24" s="126" t="s">
        <v>165</v>
      </c>
      <c r="C24" s="125"/>
      <c r="D24" s="271"/>
      <c r="E24" s="271"/>
      <c r="F24" s="271"/>
      <c r="G24" s="272"/>
    </row>
    <row r="25" spans="2:7" ht="24.95" customHeight="1">
      <c r="B25" s="126" t="s">
        <v>164</v>
      </c>
      <c r="C25" s="125"/>
      <c r="D25" s="271"/>
      <c r="E25" s="271"/>
      <c r="F25" s="271"/>
      <c r="G25" s="272"/>
    </row>
    <row r="26" spans="2:7" ht="24.95" customHeight="1">
      <c r="B26" s="126" t="s">
        <v>163</v>
      </c>
      <c r="C26" s="125"/>
      <c r="D26" s="271"/>
      <c r="E26" s="271"/>
      <c r="F26" s="271"/>
      <c r="G26" s="272"/>
    </row>
    <row r="27" spans="2:7" ht="24.95" customHeight="1">
      <c r="B27" s="126"/>
      <c r="C27" s="125"/>
      <c r="D27" s="271"/>
      <c r="E27" s="271"/>
      <c r="F27" s="271"/>
      <c r="G27" s="272"/>
    </row>
    <row r="28" spans="2:7" ht="24.95" customHeight="1">
      <c r="B28" s="126"/>
      <c r="C28" s="125"/>
      <c r="D28" s="271"/>
      <c r="E28" s="271"/>
      <c r="F28" s="271"/>
      <c r="G28" s="272"/>
    </row>
    <row r="29" spans="2:7" ht="24.95" customHeight="1">
      <c r="B29" s="124"/>
      <c r="C29" s="123"/>
      <c r="D29" s="263"/>
      <c r="E29" s="263"/>
      <c r="F29" s="263"/>
      <c r="G29" s="264"/>
    </row>
    <row r="30" spans="2:7" ht="30" customHeight="1">
      <c r="B30" s="122"/>
      <c r="C30" s="28"/>
      <c r="D30" s="28" t="s">
        <v>162</v>
      </c>
      <c r="E30" s="28"/>
      <c r="F30" s="28"/>
      <c r="G30" s="121"/>
    </row>
    <row r="31" spans="2:7" ht="30" customHeight="1">
      <c r="B31" s="120"/>
      <c r="C31" s="26"/>
      <c r="D31" s="26" t="s">
        <v>161</v>
      </c>
      <c r="E31" s="26"/>
      <c r="F31" s="26"/>
      <c r="G31" s="119"/>
    </row>
    <row r="32" spans="2:7" ht="30" customHeight="1">
      <c r="B32" s="118"/>
      <c r="C32" s="23"/>
      <c r="D32" s="23"/>
      <c r="E32" s="117" t="s">
        <v>244</v>
      </c>
      <c r="F32" s="265"/>
      <c r="G32" s="266"/>
    </row>
  </sheetData>
  <mergeCells count="31">
    <mergeCell ref="F9:G9"/>
    <mergeCell ref="B3:G3"/>
    <mergeCell ref="E7:E8"/>
    <mergeCell ref="F7:G7"/>
    <mergeCell ref="F8:G8"/>
    <mergeCell ref="C5:E5"/>
    <mergeCell ref="C6:E6"/>
    <mergeCell ref="C7:D8"/>
    <mergeCell ref="D15:G15"/>
    <mergeCell ref="C10:D10"/>
    <mergeCell ref="D16:G16"/>
    <mergeCell ref="D17:G17"/>
    <mergeCell ref="D18:G18"/>
    <mergeCell ref="F10:G10"/>
    <mergeCell ref="D11:G11"/>
    <mergeCell ref="D12:G12"/>
    <mergeCell ref="D13:G13"/>
    <mergeCell ref="D14:G14"/>
    <mergeCell ref="D19:G19"/>
    <mergeCell ref="D20:G20"/>
    <mergeCell ref="D27:G27"/>
    <mergeCell ref="C21:D21"/>
    <mergeCell ref="D28:G28"/>
    <mergeCell ref="D29:G29"/>
    <mergeCell ref="F32:G32"/>
    <mergeCell ref="F21:G21"/>
    <mergeCell ref="D22:G22"/>
    <mergeCell ref="D23:G23"/>
    <mergeCell ref="D24:G24"/>
    <mergeCell ref="D25:G25"/>
    <mergeCell ref="D26:G26"/>
  </mergeCells>
  <phoneticPr fontId="3"/>
  <printOptions horizontalCentered="1" verticalCentered="1"/>
  <pageMargins left="0.78740157480314965" right="0.39370078740157483" top="0.39370078740157483" bottom="0.19685039370078741" header="0" footer="0"/>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96"/>
  <sheetViews>
    <sheetView tabSelected="1" view="pageBreakPreview" topLeftCell="A31" zoomScaleNormal="100" zoomScaleSheetLayoutView="100" workbookViewId="0">
      <selection activeCell="B5" sqref="B5:J5"/>
    </sheetView>
  </sheetViews>
  <sheetFormatPr defaultRowHeight="13.5"/>
  <cols>
    <col min="1" max="1" width="5.625" style="1" customWidth="1"/>
    <col min="2" max="2" width="12.625" style="1" customWidth="1"/>
    <col min="3" max="3" width="4.625" style="1" customWidth="1"/>
    <col min="4" max="4" width="9.625" style="1" customWidth="1"/>
    <col min="5" max="5" width="20.625" style="1" customWidth="1"/>
    <col min="6" max="6" width="9.625" style="1" customWidth="1"/>
    <col min="7" max="7" width="13.625" style="1" customWidth="1"/>
    <col min="8" max="10" width="7.625" style="1" customWidth="1"/>
    <col min="11" max="11" width="5.625" style="1" customWidth="1"/>
    <col min="12" max="12" width="10.625" style="1" customWidth="1"/>
    <col min="13" max="13" width="25.625" style="1" customWidth="1"/>
    <col min="14" max="14" width="4.625" style="1" customWidth="1"/>
    <col min="15" max="15" width="40.625" style="1" customWidth="1"/>
    <col min="16" max="16384" width="9" style="1"/>
  </cols>
  <sheetData>
    <row r="1" spans="2:15" ht="20.100000000000001" customHeight="1"/>
    <row r="2" spans="2:15" ht="17.100000000000001" customHeight="1">
      <c r="B2" s="20" t="s">
        <v>160</v>
      </c>
    </row>
    <row r="3" spans="2:15" ht="17.100000000000001" customHeight="1">
      <c r="F3" s="19"/>
      <c r="H3" s="328" t="s">
        <v>254</v>
      </c>
      <c r="I3" s="328"/>
      <c r="J3" s="328"/>
    </row>
    <row r="4" spans="2:15" ht="17.100000000000001" customHeight="1" thickBot="1">
      <c r="F4" s="18"/>
      <c r="G4" s="18"/>
      <c r="H4" s="18"/>
      <c r="I4" s="18"/>
      <c r="J4" s="18"/>
    </row>
    <row r="5" spans="2:15" ht="30" customHeight="1">
      <c r="B5" s="329" t="s">
        <v>159</v>
      </c>
      <c r="C5" s="329"/>
      <c r="D5" s="329"/>
      <c r="E5" s="329"/>
      <c r="F5" s="329"/>
      <c r="G5" s="329"/>
      <c r="H5" s="329"/>
      <c r="I5" s="329"/>
      <c r="J5" s="329"/>
      <c r="L5" s="325" t="s">
        <v>158</v>
      </c>
      <c r="M5" s="326"/>
      <c r="N5" s="326"/>
      <c r="O5" s="327"/>
    </row>
    <row r="6" spans="2:15" ht="17.100000000000001" customHeight="1">
      <c r="L6" s="116" t="s">
        <v>351</v>
      </c>
      <c r="M6" s="115"/>
      <c r="N6" s="115"/>
      <c r="O6" s="114"/>
    </row>
    <row r="7" spans="2:15" ht="17.100000000000001" customHeight="1">
      <c r="B7" s="17" t="s">
        <v>103</v>
      </c>
      <c r="C7" s="113"/>
      <c r="L7" s="111" t="s">
        <v>352</v>
      </c>
      <c r="M7" s="110"/>
      <c r="N7" s="110"/>
      <c r="O7" s="109"/>
    </row>
    <row r="8" spans="2:15" ht="17.100000000000001" customHeight="1">
      <c r="F8" s="69"/>
      <c r="G8" s="16" t="s">
        <v>466</v>
      </c>
      <c r="H8" s="330" t="str">
        <f>工事概要!C10</f>
        <v>○○市○○町○○　１丁目２号３番</v>
      </c>
      <c r="I8" s="330"/>
      <c r="J8" s="330"/>
      <c r="L8" s="111" t="s">
        <v>353</v>
      </c>
      <c r="M8" s="110"/>
      <c r="N8" s="110"/>
      <c r="O8" s="109"/>
    </row>
    <row r="9" spans="2:15" ht="17.100000000000001" customHeight="1">
      <c r="D9" s="15"/>
      <c r="E9" s="15"/>
      <c r="F9" s="70" t="s">
        <v>81</v>
      </c>
      <c r="G9" s="238" t="s">
        <v>464</v>
      </c>
      <c r="H9" s="331" t="str">
        <f>工事概要!C11</f>
        <v>○○電機株式会社</v>
      </c>
      <c r="I9" s="331"/>
      <c r="J9" s="331"/>
      <c r="L9" s="111" t="s">
        <v>354</v>
      </c>
      <c r="M9" s="110"/>
      <c r="N9" s="110"/>
      <c r="O9" s="109"/>
    </row>
    <row r="10" spans="2:15" ht="17.100000000000001" customHeight="1">
      <c r="F10" s="69"/>
      <c r="G10" s="69" t="s">
        <v>102</v>
      </c>
      <c r="H10" s="331" t="str">
        <f>工事概要!C13</f>
        <v>現 場 一 郎</v>
      </c>
      <c r="I10" s="331"/>
      <c r="J10" s="112"/>
      <c r="L10" s="111" t="s">
        <v>157</v>
      </c>
      <c r="M10" s="110"/>
      <c r="N10" s="110"/>
      <c r="O10" s="109"/>
    </row>
    <row r="11" spans="2:15" ht="15" customHeight="1" thickBot="1">
      <c r="L11" s="108" t="s">
        <v>156</v>
      </c>
      <c r="M11" s="107"/>
      <c r="N11" s="107"/>
      <c r="O11" s="106"/>
    </row>
    <row r="12" spans="2:15" ht="35.1" customHeight="1">
      <c r="B12" s="7" t="s">
        <v>101</v>
      </c>
      <c r="C12" s="332" t="str">
        <f>工事概要!C5</f>
        <v>水島下水処理場○○○○電気設備工事</v>
      </c>
      <c r="D12" s="333"/>
      <c r="E12" s="333"/>
      <c r="F12" s="333"/>
      <c r="G12" s="333"/>
      <c r="H12" s="333"/>
      <c r="I12" s="333"/>
      <c r="J12" s="334"/>
    </row>
    <row r="13" spans="2:15" ht="35.1" customHeight="1" thickBot="1">
      <c r="B13" s="7" t="s">
        <v>100</v>
      </c>
      <c r="C13" s="332" t="str">
        <f>工事概要!C6</f>
        <v>倉敷市水島西通１丁目　地内</v>
      </c>
      <c r="D13" s="333"/>
      <c r="E13" s="333"/>
      <c r="F13" s="333"/>
      <c r="G13" s="333"/>
      <c r="H13" s="333"/>
      <c r="I13" s="333"/>
      <c r="J13" s="334"/>
    </row>
    <row r="14" spans="2:15" ht="35.1" customHeight="1">
      <c r="B14" s="7" t="s">
        <v>99</v>
      </c>
      <c r="C14" s="290" t="s">
        <v>351</v>
      </c>
      <c r="D14" s="291"/>
      <c r="E14" s="291"/>
      <c r="F14" s="291"/>
      <c r="G14" s="291"/>
      <c r="H14" s="291"/>
      <c r="I14" s="291"/>
      <c r="J14" s="292"/>
      <c r="L14" s="105" t="s">
        <v>155</v>
      </c>
      <c r="M14" s="104" t="s">
        <v>154</v>
      </c>
      <c r="N14" s="103" t="s">
        <v>153</v>
      </c>
      <c r="O14" s="102" t="s">
        <v>152</v>
      </c>
    </row>
    <row r="15" spans="2:15" ht="20.100000000000001" customHeight="1">
      <c r="B15" s="66" t="s">
        <v>98</v>
      </c>
      <c r="C15" s="64"/>
      <c r="D15" s="65"/>
      <c r="E15" s="65"/>
      <c r="F15" s="64"/>
      <c r="G15" s="64"/>
      <c r="H15" s="64"/>
      <c r="I15" s="64"/>
      <c r="J15" s="63"/>
      <c r="L15" s="324" t="s">
        <v>151</v>
      </c>
      <c r="M15" s="100" t="s">
        <v>148</v>
      </c>
      <c r="N15" s="96" t="s">
        <v>123</v>
      </c>
      <c r="O15" s="99"/>
    </row>
    <row r="16" spans="2:15" ht="20.100000000000001" customHeight="1">
      <c r="B16" s="317" t="s">
        <v>112</v>
      </c>
      <c r="C16" s="318"/>
      <c r="D16" s="319" t="s">
        <v>111</v>
      </c>
      <c r="E16" s="318"/>
      <c r="F16" s="319" t="s">
        <v>110</v>
      </c>
      <c r="G16" s="320"/>
      <c r="H16" s="318"/>
      <c r="I16" s="86" t="s">
        <v>109</v>
      </c>
      <c r="J16" s="85" t="s">
        <v>108</v>
      </c>
      <c r="L16" s="322"/>
      <c r="M16" s="100" t="s">
        <v>150</v>
      </c>
      <c r="N16" s="96" t="s">
        <v>123</v>
      </c>
      <c r="O16" s="99" t="s">
        <v>149</v>
      </c>
    </row>
    <row r="17" spans="2:15" ht="18.95" customHeight="1">
      <c r="B17" s="293" t="s">
        <v>148</v>
      </c>
      <c r="C17" s="294"/>
      <c r="D17" s="84" t="s">
        <v>107</v>
      </c>
      <c r="E17" s="75"/>
      <c r="F17" s="83" t="s">
        <v>107</v>
      </c>
      <c r="G17" s="299"/>
      <c r="H17" s="300"/>
      <c r="I17" s="301"/>
      <c r="J17" s="304"/>
      <c r="L17" s="323"/>
      <c r="M17" s="100" t="s">
        <v>147</v>
      </c>
      <c r="N17" s="96" t="s">
        <v>123</v>
      </c>
      <c r="O17" s="99"/>
    </row>
    <row r="18" spans="2:15" ht="18.95" customHeight="1">
      <c r="B18" s="295"/>
      <c r="C18" s="296"/>
      <c r="D18" s="76" t="s">
        <v>106</v>
      </c>
      <c r="E18" s="75"/>
      <c r="F18" s="74" t="s">
        <v>106</v>
      </c>
      <c r="G18" s="307"/>
      <c r="H18" s="308"/>
      <c r="I18" s="302"/>
      <c r="J18" s="305"/>
      <c r="L18" s="321" t="s">
        <v>146</v>
      </c>
      <c r="M18" s="100" t="s">
        <v>145</v>
      </c>
      <c r="N18" s="96" t="s">
        <v>123</v>
      </c>
      <c r="O18" s="99" t="s">
        <v>144</v>
      </c>
    </row>
    <row r="19" spans="2:15" ht="18.95" customHeight="1">
      <c r="B19" s="295"/>
      <c r="C19" s="296"/>
      <c r="D19" s="76" t="s">
        <v>105</v>
      </c>
      <c r="E19" s="75"/>
      <c r="F19" s="74" t="s">
        <v>105</v>
      </c>
      <c r="G19" s="307"/>
      <c r="H19" s="308"/>
      <c r="I19" s="302"/>
      <c r="J19" s="305"/>
      <c r="L19" s="322"/>
      <c r="M19" s="100" t="s">
        <v>143</v>
      </c>
      <c r="N19" s="96" t="s">
        <v>134</v>
      </c>
      <c r="O19" s="99"/>
    </row>
    <row r="20" spans="2:15" ht="18.95" customHeight="1">
      <c r="B20" s="297"/>
      <c r="C20" s="298"/>
      <c r="D20" s="82" t="s">
        <v>104</v>
      </c>
      <c r="E20" s="81"/>
      <c r="F20" s="80" t="s">
        <v>104</v>
      </c>
      <c r="G20" s="309"/>
      <c r="H20" s="310"/>
      <c r="I20" s="303"/>
      <c r="J20" s="306"/>
      <c r="L20" s="322"/>
      <c r="M20" s="100" t="s">
        <v>142</v>
      </c>
      <c r="N20" s="96" t="s">
        <v>123</v>
      </c>
      <c r="O20" s="99"/>
    </row>
    <row r="21" spans="2:15" ht="18.95" customHeight="1">
      <c r="B21" s="293" t="s">
        <v>140</v>
      </c>
      <c r="C21" s="294"/>
      <c r="D21" s="84" t="s">
        <v>107</v>
      </c>
      <c r="E21" s="75"/>
      <c r="F21" s="83" t="s">
        <v>107</v>
      </c>
      <c r="G21" s="299"/>
      <c r="H21" s="300"/>
      <c r="I21" s="301"/>
      <c r="J21" s="304"/>
      <c r="L21" s="322"/>
      <c r="M21" s="100" t="s">
        <v>141</v>
      </c>
      <c r="N21" s="96" t="s">
        <v>123</v>
      </c>
      <c r="O21" s="99"/>
    </row>
    <row r="22" spans="2:15" ht="18.95" customHeight="1">
      <c r="B22" s="295"/>
      <c r="C22" s="296"/>
      <c r="D22" s="76" t="s">
        <v>106</v>
      </c>
      <c r="E22" s="75"/>
      <c r="F22" s="74" t="s">
        <v>106</v>
      </c>
      <c r="G22" s="307"/>
      <c r="H22" s="308"/>
      <c r="I22" s="302"/>
      <c r="J22" s="305"/>
      <c r="L22" s="322"/>
      <c r="M22" s="100" t="s">
        <v>140</v>
      </c>
      <c r="N22" s="96" t="s">
        <v>134</v>
      </c>
      <c r="O22" s="99" t="s">
        <v>139</v>
      </c>
    </row>
    <row r="23" spans="2:15" ht="18.95" customHeight="1">
      <c r="B23" s="295"/>
      <c r="C23" s="296"/>
      <c r="D23" s="76" t="s">
        <v>105</v>
      </c>
      <c r="E23" s="75"/>
      <c r="F23" s="74" t="s">
        <v>105</v>
      </c>
      <c r="G23" s="307"/>
      <c r="H23" s="308"/>
      <c r="I23" s="302"/>
      <c r="J23" s="305"/>
      <c r="L23" s="322"/>
      <c r="M23" s="100" t="s">
        <v>138</v>
      </c>
      <c r="N23" s="96" t="s">
        <v>123</v>
      </c>
      <c r="O23" s="99"/>
    </row>
    <row r="24" spans="2:15" ht="18.95" customHeight="1">
      <c r="B24" s="297"/>
      <c r="C24" s="298"/>
      <c r="D24" s="82" t="s">
        <v>104</v>
      </c>
      <c r="E24" s="81"/>
      <c r="F24" s="80" t="s">
        <v>104</v>
      </c>
      <c r="G24" s="309"/>
      <c r="H24" s="310"/>
      <c r="I24" s="303"/>
      <c r="J24" s="306"/>
      <c r="L24" s="322"/>
      <c r="M24" s="100" t="s">
        <v>137</v>
      </c>
      <c r="N24" s="96" t="s">
        <v>134</v>
      </c>
      <c r="O24" s="99"/>
    </row>
    <row r="25" spans="2:15" ht="18.95" customHeight="1">
      <c r="B25" s="293" t="s">
        <v>121</v>
      </c>
      <c r="C25" s="294"/>
      <c r="D25" s="84" t="s">
        <v>107</v>
      </c>
      <c r="E25" s="75"/>
      <c r="F25" s="83" t="s">
        <v>107</v>
      </c>
      <c r="G25" s="299"/>
      <c r="H25" s="300"/>
      <c r="I25" s="301"/>
      <c r="J25" s="304"/>
      <c r="L25" s="322"/>
      <c r="M25" s="100" t="s">
        <v>136</v>
      </c>
      <c r="N25" s="96" t="s">
        <v>123</v>
      </c>
      <c r="O25" s="99"/>
    </row>
    <row r="26" spans="2:15" ht="18.95" customHeight="1">
      <c r="B26" s="295"/>
      <c r="C26" s="296"/>
      <c r="D26" s="76" t="s">
        <v>106</v>
      </c>
      <c r="E26" s="75"/>
      <c r="F26" s="74" t="s">
        <v>106</v>
      </c>
      <c r="G26" s="307"/>
      <c r="H26" s="308"/>
      <c r="I26" s="302"/>
      <c r="J26" s="305"/>
      <c r="L26" s="323"/>
      <c r="M26" s="100" t="s">
        <v>135</v>
      </c>
      <c r="N26" s="96" t="s">
        <v>134</v>
      </c>
      <c r="O26" s="99"/>
    </row>
    <row r="27" spans="2:15" ht="18.95" customHeight="1">
      <c r="B27" s="295"/>
      <c r="C27" s="296"/>
      <c r="D27" s="76" t="s">
        <v>105</v>
      </c>
      <c r="E27" s="75"/>
      <c r="F27" s="74" t="s">
        <v>105</v>
      </c>
      <c r="G27" s="307"/>
      <c r="H27" s="308"/>
      <c r="I27" s="302"/>
      <c r="J27" s="305"/>
      <c r="L27" s="321" t="s">
        <v>133</v>
      </c>
      <c r="M27" s="100" t="s">
        <v>132</v>
      </c>
      <c r="N27" s="96" t="s">
        <v>123</v>
      </c>
      <c r="O27" s="99" t="s">
        <v>131</v>
      </c>
    </row>
    <row r="28" spans="2:15" ht="18.95" customHeight="1">
      <c r="B28" s="297"/>
      <c r="C28" s="298"/>
      <c r="D28" s="82" t="s">
        <v>104</v>
      </c>
      <c r="E28" s="81"/>
      <c r="F28" s="80" t="s">
        <v>104</v>
      </c>
      <c r="G28" s="309"/>
      <c r="H28" s="310"/>
      <c r="I28" s="303"/>
      <c r="J28" s="306"/>
      <c r="L28" s="322"/>
      <c r="M28" s="100" t="s">
        <v>130</v>
      </c>
      <c r="N28" s="96" t="s">
        <v>123</v>
      </c>
      <c r="O28" s="99" t="s">
        <v>129</v>
      </c>
    </row>
    <row r="29" spans="2:15" ht="18.95" customHeight="1">
      <c r="B29" s="293" t="s">
        <v>120</v>
      </c>
      <c r="C29" s="294"/>
      <c r="D29" s="84" t="s">
        <v>107</v>
      </c>
      <c r="E29" s="75"/>
      <c r="F29" s="83" t="s">
        <v>107</v>
      </c>
      <c r="G29" s="299"/>
      <c r="H29" s="300"/>
      <c r="I29" s="301"/>
      <c r="J29" s="304"/>
      <c r="L29" s="322"/>
      <c r="M29" s="100" t="s">
        <v>128</v>
      </c>
      <c r="N29" s="96" t="s">
        <v>123</v>
      </c>
      <c r="O29" s="99" t="s">
        <v>127</v>
      </c>
    </row>
    <row r="30" spans="2:15" ht="18.95" customHeight="1">
      <c r="B30" s="295"/>
      <c r="C30" s="296"/>
      <c r="D30" s="76" t="s">
        <v>106</v>
      </c>
      <c r="E30" s="75"/>
      <c r="F30" s="74" t="s">
        <v>106</v>
      </c>
      <c r="G30" s="307"/>
      <c r="H30" s="308"/>
      <c r="I30" s="302"/>
      <c r="J30" s="305"/>
      <c r="L30" s="322"/>
      <c r="M30" s="100" t="s">
        <v>126</v>
      </c>
      <c r="N30" s="96" t="s">
        <v>123</v>
      </c>
      <c r="O30" s="99" t="s">
        <v>125</v>
      </c>
    </row>
    <row r="31" spans="2:15" ht="18.95" customHeight="1">
      <c r="B31" s="295"/>
      <c r="C31" s="296"/>
      <c r="D31" s="76" t="s">
        <v>105</v>
      </c>
      <c r="E31" s="75"/>
      <c r="F31" s="74" t="s">
        <v>105</v>
      </c>
      <c r="G31" s="307"/>
      <c r="H31" s="308"/>
      <c r="I31" s="302"/>
      <c r="J31" s="305"/>
      <c r="L31" s="323"/>
      <c r="M31" s="100" t="s">
        <v>124</v>
      </c>
      <c r="N31" s="96" t="s">
        <v>123</v>
      </c>
      <c r="O31" s="99"/>
    </row>
    <row r="32" spans="2:15" ht="18.95" customHeight="1">
      <c r="B32" s="297"/>
      <c r="C32" s="298"/>
      <c r="D32" s="82" t="s">
        <v>104</v>
      </c>
      <c r="E32" s="81"/>
      <c r="F32" s="80" t="s">
        <v>104</v>
      </c>
      <c r="G32" s="309"/>
      <c r="H32" s="310"/>
      <c r="I32" s="303"/>
      <c r="J32" s="306"/>
      <c r="L32" s="101" t="s">
        <v>122</v>
      </c>
      <c r="M32" s="100" t="s">
        <v>121</v>
      </c>
      <c r="N32" s="96" t="s">
        <v>116</v>
      </c>
      <c r="O32" s="99"/>
    </row>
    <row r="33" spans="2:15" ht="18.95" customHeight="1">
      <c r="B33" s="293"/>
      <c r="C33" s="294"/>
      <c r="D33" s="84" t="s">
        <v>107</v>
      </c>
      <c r="E33" s="75"/>
      <c r="F33" s="83" t="s">
        <v>107</v>
      </c>
      <c r="G33" s="299"/>
      <c r="H33" s="300"/>
      <c r="I33" s="301"/>
      <c r="J33" s="304"/>
      <c r="L33" s="98"/>
      <c r="M33" s="100" t="s">
        <v>120</v>
      </c>
      <c r="N33" s="96" t="s">
        <v>116</v>
      </c>
      <c r="O33" s="99"/>
    </row>
    <row r="34" spans="2:15" ht="18.95" customHeight="1">
      <c r="B34" s="295"/>
      <c r="C34" s="296"/>
      <c r="D34" s="76" t="s">
        <v>106</v>
      </c>
      <c r="E34" s="75"/>
      <c r="F34" s="74" t="s">
        <v>106</v>
      </c>
      <c r="G34" s="307"/>
      <c r="H34" s="308"/>
      <c r="I34" s="302"/>
      <c r="J34" s="305"/>
      <c r="L34" s="98"/>
      <c r="M34" s="97" t="s">
        <v>119</v>
      </c>
      <c r="N34" s="96" t="s">
        <v>116</v>
      </c>
      <c r="O34" s="95"/>
    </row>
    <row r="35" spans="2:15" ht="18.95" customHeight="1" thickBot="1">
      <c r="B35" s="295"/>
      <c r="C35" s="296"/>
      <c r="D35" s="76" t="s">
        <v>105</v>
      </c>
      <c r="E35" s="75"/>
      <c r="F35" s="74" t="s">
        <v>105</v>
      </c>
      <c r="G35" s="307"/>
      <c r="H35" s="308"/>
      <c r="I35" s="302"/>
      <c r="J35" s="305"/>
      <c r="L35" s="94" t="s">
        <v>118</v>
      </c>
      <c r="M35" s="93" t="s">
        <v>117</v>
      </c>
      <c r="N35" s="92" t="s">
        <v>116</v>
      </c>
      <c r="O35" s="91"/>
    </row>
    <row r="36" spans="2:15" ht="18.95" customHeight="1">
      <c r="B36" s="311"/>
      <c r="C36" s="312"/>
      <c r="D36" s="82" t="s">
        <v>104</v>
      </c>
      <c r="E36" s="72"/>
      <c r="F36" s="80" t="s">
        <v>104</v>
      </c>
      <c r="G36" s="315"/>
      <c r="H36" s="316"/>
      <c r="I36" s="313"/>
      <c r="J36" s="314"/>
    </row>
    <row r="37" spans="2:15" ht="20.100000000000001" customHeight="1">
      <c r="B37" s="7" t="s">
        <v>115</v>
      </c>
      <c r="C37" s="12" t="str">
        <f>工事概要!H5</f>
        <v xml:space="preserve"> 課　長 　 課長代理  　 課長主幹  　 主　幹 　 主　任 　  係　員</v>
      </c>
      <c r="D37" s="11"/>
      <c r="E37" s="10"/>
      <c r="F37" s="10"/>
      <c r="G37" s="10"/>
      <c r="H37" s="30"/>
      <c r="I37" s="90"/>
      <c r="J37" s="9" t="s">
        <v>467</v>
      </c>
    </row>
    <row r="38" spans="2:15" ht="45" customHeight="1">
      <c r="B38" s="7" t="s">
        <v>79</v>
      </c>
      <c r="C38" s="6"/>
      <c r="D38" s="5"/>
      <c r="E38" s="5"/>
      <c r="F38" s="5"/>
      <c r="G38" s="5"/>
      <c r="H38" s="5"/>
      <c r="I38" s="89"/>
      <c r="J38" s="4"/>
    </row>
    <row r="39" spans="2:15" ht="15" customHeight="1">
      <c r="B39" s="29" t="s">
        <v>414</v>
      </c>
      <c r="C39" s="28"/>
      <c r="D39" s="28"/>
      <c r="E39" s="28"/>
      <c r="F39" s="28"/>
      <c r="G39" s="28"/>
      <c r="H39" s="28"/>
      <c r="I39" s="88"/>
      <c r="J39" s="25"/>
    </row>
    <row r="40" spans="2:15" ht="15" customHeight="1">
      <c r="B40" s="27" t="s">
        <v>355</v>
      </c>
      <c r="C40" s="26"/>
      <c r="D40" s="26"/>
      <c r="E40" s="26"/>
      <c r="F40" s="26"/>
      <c r="G40" s="26"/>
      <c r="H40" s="26"/>
      <c r="I40" s="88"/>
      <c r="J40" s="25"/>
    </row>
    <row r="41" spans="2:15" ht="15" customHeight="1">
      <c r="B41" s="27" t="s">
        <v>356</v>
      </c>
      <c r="C41" s="26"/>
      <c r="D41" s="26"/>
      <c r="E41" s="26"/>
      <c r="F41" s="26"/>
      <c r="G41" s="26"/>
      <c r="H41" s="26"/>
      <c r="I41" s="88"/>
      <c r="J41" s="25"/>
    </row>
    <row r="42" spans="2:15" ht="15" customHeight="1">
      <c r="B42" s="24" t="s">
        <v>357</v>
      </c>
      <c r="C42" s="23"/>
      <c r="D42" s="23"/>
      <c r="E42" s="23"/>
      <c r="F42" s="23"/>
      <c r="G42" s="23"/>
      <c r="H42" s="23"/>
      <c r="I42" s="87"/>
      <c r="J42" s="22"/>
    </row>
    <row r="43" spans="2:15" ht="15" customHeight="1">
      <c r="B43" s="2" t="s">
        <v>114</v>
      </c>
    </row>
    <row r="44" spans="2:15" ht="15" customHeight="1">
      <c r="B44" s="2" t="s">
        <v>83</v>
      </c>
    </row>
    <row r="45" spans="2:15" ht="15" customHeight="1">
      <c r="B45" s="20" t="s">
        <v>113</v>
      </c>
    </row>
    <row r="46" spans="2:15" ht="20.100000000000001" customHeight="1">
      <c r="B46" s="66" t="s">
        <v>98</v>
      </c>
      <c r="C46" s="64"/>
      <c r="D46" s="65"/>
      <c r="E46" s="65"/>
      <c r="F46" s="64"/>
      <c r="G46" s="64"/>
      <c r="H46" s="64"/>
      <c r="I46" s="64"/>
      <c r="J46" s="63"/>
    </row>
    <row r="47" spans="2:15" ht="20.100000000000001" customHeight="1">
      <c r="B47" s="317" t="s">
        <v>112</v>
      </c>
      <c r="C47" s="318"/>
      <c r="D47" s="319" t="s">
        <v>111</v>
      </c>
      <c r="E47" s="318"/>
      <c r="F47" s="319" t="s">
        <v>110</v>
      </c>
      <c r="G47" s="320"/>
      <c r="H47" s="318"/>
      <c r="I47" s="86" t="s">
        <v>109</v>
      </c>
      <c r="J47" s="85" t="s">
        <v>108</v>
      </c>
    </row>
    <row r="48" spans="2:15" ht="18.95" customHeight="1">
      <c r="B48" s="293"/>
      <c r="C48" s="294"/>
      <c r="D48" s="84" t="s">
        <v>107</v>
      </c>
      <c r="E48" s="75"/>
      <c r="F48" s="83" t="s">
        <v>107</v>
      </c>
      <c r="G48" s="299"/>
      <c r="H48" s="300"/>
      <c r="I48" s="301"/>
      <c r="J48" s="304"/>
    </row>
    <row r="49" spans="2:10" ht="18.95" customHeight="1">
      <c r="B49" s="295"/>
      <c r="C49" s="296"/>
      <c r="D49" s="76" t="s">
        <v>106</v>
      </c>
      <c r="E49" s="75"/>
      <c r="F49" s="74" t="s">
        <v>106</v>
      </c>
      <c r="G49" s="307"/>
      <c r="H49" s="308"/>
      <c r="I49" s="302"/>
      <c r="J49" s="305"/>
    </row>
    <row r="50" spans="2:10" ht="18.95" customHeight="1">
      <c r="B50" s="295"/>
      <c r="C50" s="296"/>
      <c r="D50" s="76" t="s">
        <v>105</v>
      </c>
      <c r="E50" s="75"/>
      <c r="F50" s="74" t="s">
        <v>105</v>
      </c>
      <c r="G50" s="307"/>
      <c r="H50" s="308"/>
      <c r="I50" s="302"/>
      <c r="J50" s="305"/>
    </row>
    <row r="51" spans="2:10" ht="18.95" customHeight="1">
      <c r="B51" s="297"/>
      <c r="C51" s="298"/>
      <c r="D51" s="82" t="s">
        <v>104</v>
      </c>
      <c r="E51" s="81"/>
      <c r="F51" s="80" t="s">
        <v>104</v>
      </c>
      <c r="G51" s="309"/>
      <c r="H51" s="310"/>
      <c r="I51" s="303"/>
      <c r="J51" s="306"/>
    </row>
    <row r="52" spans="2:10" ht="18.95" customHeight="1">
      <c r="B52" s="293"/>
      <c r="C52" s="294"/>
      <c r="D52" s="84" t="s">
        <v>107</v>
      </c>
      <c r="E52" s="75"/>
      <c r="F52" s="83" t="s">
        <v>107</v>
      </c>
      <c r="G52" s="299"/>
      <c r="H52" s="300"/>
      <c r="I52" s="301"/>
      <c r="J52" s="304"/>
    </row>
    <row r="53" spans="2:10" ht="18.95" customHeight="1">
      <c r="B53" s="295"/>
      <c r="C53" s="296"/>
      <c r="D53" s="76" t="s">
        <v>106</v>
      </c>
      <c r="E53" s="75"/>
      <c r="F53" s="74" t="s">
        <v>106</v>
      </c>
      <c r="G53" s="307"/>
      <c r="H53" s="308"/>
      <c r="I53" s="302"/>
      <c r="J53" s="305"/>
    </row>
    <row r="54" spans="2:10" ht="18.95" customHeight="1">
      <c r="B54" s="295"/>
      <c r="C54" s="296"/>
      <c r="D54" s="76" t="s">
        <v>105</v>
      </c>
      <c r="E54" s="75"/>
      <c r="F54" s="74" t="s">
        <v>105</v>
      </c>
      <c r="G54" s="307"/>
      <c r="H54" s="308"/>
      <c r="I54" s="302"/>
      <c r="J54" s="305"/>
    </row>
    <row r="55" spans="2:10" ht="18.95" customHeight="1">
      <c r="B55" s="297"/>
      <c r="C55" s="298"/>
      <c r="D55" s="82" t="s">
        <v>104</v>
      </c>
      <c r="E55" s="81"/>
      <c r="F55" s="80" t="s">
        <v>104</v>
      </c>
      <c r="G55" s="309"/>
      <c r="H55" s="310"/>
      <c r="I55" s="303"/>
      <c r="J55" s="306"/>
    </row>
    <row r="56" spans="2:10" ht="18.95" customHeight="1">
      <c r="B56" s="293"/>
      <c r="C56" s="294"/>
      <c r="D56" s="84" t="s">
        <v>107</v>
      </c>
      <c r="E56" s="75"/>
      <c r="F56" s="83" t="s">
        <v>107</v>
      </c>
      <c r="G56" s="299"/>
      <c r="H56" s="300"/>
      <c r="I56" s="301"/>
      <c r="J56" s="304"/>
    </row>
    <row r="57" spans="2:10" ht="18.95" customHeight="1">
      <c r="B57" s="295"/>
      <c r="C57" s="296"/>
      <c r="D57" s="76" t="s">
        <v>106</v>
      </c>
      <c r="E57" s="75"/>
      <c r="F57" s="74" t="s">
        <v>106</v>
      </c>
      <c r="G57" s="307"/>
      <c r="H57" s="308"/>
      <c r="I57" s="302"/>
      <c r="J57" s="305"/>
    </row>
    <row r="58" spans="2:10" ht="18.95" customHeight="1">
      <c r="B58" s="295"/>
      <c r="C58" s="296"/>
      <c r="D58" s="76" t="s">
        <v>105</v>
      </c>
      <c r="E58" s="75"/>
      <c r="F58" s="74" t="s">
        <v>105</v>
      </c>
      <c r="G58" s="307"/>
      <c r="H58" s="308"/>
      <c r="I58" s="302"/>
      <c r="J58" s="305"/>
    </row>
    <row r="59" spans="2:10" ht="18.95" customHeight="1">
      <c r="B59" s="297"/>
      <c r="C59" s="298"/>
      <c r="D59" s="82" t="s">
        <v>104</v>
      </c>
      <c r="E59" s="81"/>
      <c r="F59" s="80" t="s">
        <v>104</v>
      </c>
      <c r="G59" s="309"/>
      <c r="H59" s="310"/>
      <c r="I59" s="303"/>
      <c r="J59" s="306"/>
    </row>
    <row r="60" spans="2:10" ht="18.95" customHeight="1">
      <c r="B60" s="293"/>
      <c r="C60" s="294"/>
      <c r="D60" s="84" t="s">
        <v>107</v>
      </c>
      <c r="E60" s="75"/>
      <c r="F60" s="83" t="s">
        <v>107</v>
      </c>
      <c r="G60" s="299"/>
      <c r="H60" s="300"/>
      <c r="I60" s="301"/>
      <c r="J60" s="304"/>
    </row>
    <row r="61" spans="2:10" ht="18.95" customHeight="1">
      <c r="B61" s="295"/>
      <c r="C61" s="296"/>
      <c r="D61" s="76" t="s">
        <v>106</v>
      </c>
      <c r="E61" s="75"/>
      <c r="F61" s="74" t="s">
        <v>106</v>
      </c>
      <c r="G61" s="307"/>
      <c r="H61" s="308"/>
      <c r="I61" s="302"/>
      <c r="J61" s="305"/>
    </row>
    <row r="62" spans="2:10" ht="18.95" customHeight="1">
      <c r="B62" s="295"/>
      <c r="C62" s="296"/>
      <c r="D62" s="76" t="s">
        <v>105</v>
      </c>
      <c r="E62" s="75"/>
      <c r="F62" s="74" t="s">
        <v>105</v>
      </c>
      <c r="G62" s="307"/>
      <c r="H62" s="308"/>
      <c r="I62" s="302"/>
      <c r="J62" s="305"/>
    </row>
    <row r="63" spans="2:10" ht="18.95" customHeight="1">
      <c r="B63" s="297"/>
      <c r="C63" s="298"/>
      <c r="D63" s="82" t="s">
        <v>104</v>
      </c>
      <c r="E63" s="81"/>
      <c r="F63" s="80" t="s">
        <v>104</v>
      </c>
      <c r="G63" s="309"/>
      <c r="H63" s="310"/>
      <c r="I63" s="303"/>
      <c r="J63" s="306"/>
    </row>
    <row r="64" spans="2:10" ht="18.95" customHeight="1">
      <c r="B64" s="293"/>
      <c r="C64" s="294"/>
      <c r="D64" s="84" t="s">
        <v>107</v>
      </c>
      <c r="E64" s="75"/>
      <c r="F64" s="83" t="s">
        <v>107</v>
      </c>
      <c r="G64" s="299"/>
      <c r="H64" s="300"/>
      <c r="I64" s="301"/>
      <c r="J64" s="304"/>
    </row>
    <row r="65" spans="2:10" ht="18.95" customHeight="1">
      <c r="B65" s="295"/>
      <c r="C65" s="296"/>
      <c r="D65" s="76" t="s">
        <v>106</v>
      </c>
      <c r="E65" s="75"/>
      <c r="F65" s="74" t="s">
        <v>106</v>
      </c>
      <c r="G65" s="307"/>
      <c r="H65" s="308"/>
      <c r="I65" s="302"/>
      <c r="J65" s="305"/>
    </row>
    <row r="66" spans="2:10" ht="18.95" customHeight="1">
      <c r="B66" s="295"/>
      <c r="C66" s="296"/>
      <c r="D66" s="76" t="s">
        <v>105</v>
      </c>
      <c r="E66" s="75"/>
      <c r="F66" s="74" t="s">
        <v>105</v>
      </c>
      <c r="G66" s="307"/>
      <c r="H66" s="308"/>
      <c r="I66" s="302"/>
      <c r="J66" s="305"/>
    </row>
    <row r="67" spans="2:10" ht="18.95" customHeight="1">
      <c r="B67" s="295"/>
      <c r="C67" s="296"/>
      <c r="D67" s="76" t="s">
        <v>104</v>
      </c>
      <c r="E67" s="75"/>
      <c r="F67" s="74" t="s">
        <v>104</v>
      </c>
      <c r="G67" s="307"/>
      <c r="H67" s="308"/>
      <c r="I67" s="303"/>
      <c r="J67" s="306"/>
    </row>
    <row r="68" spans="2:10" ht="18.95" customHeight="1">
      <c r="B68" s="293"/>
      <c r="C68" s="294"/>
      <c r="D68" s="79" t="s">
        <v>107</v>
      </c>
      <c r="E68" s="78"/>
      <c r="F68" s="77" t="s">
        <v>107</v>
      </c>
      <c r="G68" s="299"/>
      <c r="H68" s="300"/>
      <c r="I68" s="301"/>
      <c r="J68" s="304"/>
    </row>
    <row r="69" spans="2:10" ht="18.95" customHeight="1">
      <c r="B69" s="295"/>
      <c r="C69" s="296"/>
      <c r="D69" s="76" t="s">
        <v>106</v>
      </c>
      <c r="E69" s="75"/>
      <c r="F69" s="74" t="s">
        <v>106</v>
      </c>
      <c r="G69" s="307"/>
      <c r="H69" s="308"/>
      <c r="I69" s="302"/>
      <c r="J69" s="305"/>
    </row>
    <row r="70" spans="2:10" ht="18.95" customHeight="1">
      <c r="B70" s="295"/>
      <c r="C70" s="296"/>
      <c r="D70" s="76" t="s">
        <v>105</v>
      </c>
      <c r="E70" s="75"/>
      <c r="F70" s="74" t="s">
        <v>105</v>
      </c>
      <c r="G70" s="307"/>
      <c r="H70" s="308"/>
      <c r="I70" s="302"/>
      <c r="J70" s="305"/>
    </row>
    <row r="71" spans="2:10" ht="18.95" customHeight="1">
      <c r="B71" s="297"/>
      <c r="C71" s="298"/>
      <c r="D71" s="82" t="s">
        <v>104</v>
      </c>
      <c r="E71" s="81"/>
      <c r="F71" s="80" t="s">
        <v>104</v>
      </c>
      <c r="G71" s="309"/>
      <c r="H71" s="310"/>
      <c r="I71" s="303"/>
      <c r="J71" s="306"/>
    </row>
    <row r="72" spans="2:10" ht="18.95" customHeight="1">
      <c r="B72" s="295"/>
      <c r="C72" s="296"/>
      <c r="D72" s="84" t="s">
        <v>107</v>
      </c>
      <c r="E72" s="75"/>
      <c r="F72" s="83" t="s">
        <v>107</v>
      </c>
      <c r="G72" s="307"/>
      <c r="H72" s="308"/>
      <c r="I72" s="301"/>
      <c r="J72" s="304"/>
    </row>
    <row r="73" spans="2:10" ht="18.95" customHeight="1">
      <c r="B73" s="295"/>
      <c r="C73" s="296"/>
      <c r="D73" s="76" t="s">
        <v>106</v>
      </c>
      <c r="E73" s="75"/>
      <c r="F73" s="74" t="s">
        <v>106</v>
      </c>
      <c r="G73" s="307"/>
      <c r="H73" s="308"/>
      <c r="I73" s="302"/>
      <c r="J73" s="305"/>
    </row>
    <row r="74" spans="2:10" ht="18.95" customHeight="1">
      <c r="B74" s="295"/>
      <c r="C74" s="296"/>
      <c r="D74" s="76" t="s">
        <v>105</v>
      </c>
      <c r="E74" s="75"/>
      <c r="F74" s="74" t="s">
        <v>105</v>
      </c>
      <c r="G74" s="307"/>
      <c r="H74" s="308"/>
      <c r="I74" s="302"/>
      <c r="J74" s="305"/>
    </row>
    <row r="75" spans="2:10" ht="18.95" customHeight="1">
      <c r="B75" s="295"/>
      <c r="C75" s="296"/>
      <c r="D75" s="76" t="s">
        <v>104</v>
      </c>
      <c r="E75" s="75"/>
      <c r="F75" s="74" t="s">
        <v>104</v>
      </c>
      <c r="G75" s="307"/>
      <c r="H75" s="308"/>
      <c r="I75" s="303"/>
      <c r="J75" s="306"/>
    </row>
    <row r="76" spans="2:10" ht="18.95" customHeight="1">
      <c r="B76" s="293"/>
      <c r="C76" s="294"/>
      <c r="D76" s="79" t="s">
        <v>107</v>
      </c>
      <c r="E76" s="78"/>
      <c r="F76" s="77" t="s">
        <v>107</v>
      </c>
      <c r="G76" s="299"/>
      <c r="H76" s="300"/>
      <c r="I76" s="301"/>
      <c r="J76" s="304"/>
    </row>
    <row r="77" spans="2:10" ht="18.95" customHeight="1">
      <c r="B77" s="295"/>
      <c r="C77" s="296"/>
      <c r="D77" s="76" t="s">
        <v>106</v>
      </c>
      <c r="E77" s="75"/>
      <c r="F77" s="74" t="s">
        <v>106</v>
      </c>
      <c r="G77" s="307"/>
      <c r="H77" s="308"/>
      <c r="I77" s="302"/>
      <c r="J77" s="305"/>
    </row>
    <row r="78" spans="2:10" ht="18.95" customHeight="1">
      <c r="B78" s="295"/>
      <c r="C78" s="296"/>
      <c r="D78" s="76" t="s">
        <v>105</v>
      </c>
      <c r="E78" s="75"/>
      <c r="F78" s="74" t="s">
        <v>105</v>
      </c>
      <c r="G78" s="307"/>
      <c r="H78" s="308"/>
      <c r="I78" s="302"/>
      <c r="J78" s="305"/>
    </row>
    <row r="79" spans="2:10" ht="18.95" customHeight="1">
      <c r="B79" s="297"/>
      <c r="C79" s="298"/>
      <c r="D79" s="82" t="s">
        <v>104</v>
      </c>
      <c r="E79" s="81"/>
      <c r="F79" s="80" t="s">
        <v>104</v>
      </c>
      <c r="G79" s="309"/>
      <c r="H79" s="310"/>
      <c r="I79" s="303"/>
      <c r="J79" s="306"/>
    </row>
    <row r="80" spans="2:10" ht="18.95" customHeight="1">
      <c r="B80" s="293"/>
      <c r="C80" s="294"/>
      <c r="D80" s="79" t="s">
        <v>107</v>
      </c>
      <c r="E80" s="78"/>
      <c r="F80" s="77" t="s">
        <v>107</v>
      </c>
      <c r="G80" s="299"/>
      <c r="H80" s="300"/>
      <c r="I80" s="301"/>
      <c r="J80" s="304"/>
    </row>
    <row r="81" spans="2:10" ht="18.95" customHeight="1">
      <c r="B81" s="295"/>
      <c r="C81" s="296"/>
      <c r="D81" s="76" t="s">
        <v>106</v>
      </c>
      <c r="E81" s="75"/>
      <c r="F81" s="74" t="s">
        <v>106</v>
      </c>
      <c r="G81" s="307"/>
      <c r="H81" s="308"/>
      <c r="I81" s="302"/>
      <c r="J81" s="305"/>
    </row>
    <row r="82" spans="2:10" ht="18.95" customHeight="1">
      <c r="B82" s="295"/>
      <c r="C82" s="296"/>
      <c r="D82" s="76" t="s">
        <v>105</v>
      </c>
      <c r="E82" s="75"/>
      <c r="F82" s="74" t="s">
        <v>105</v>
      </c>
      <c r="G82" s="307"/>
      <c r="H82" s="308"/>
      <c r="I82" s="302"/>
      <c r="J82" s="305"/>
    </row>
    <row r="83" spans="2:10" ht="18.95" customHeight="1">
      <c r="B83" s="297"/>
      <c r="C83" s="298"/>
      <c r="D83" s="82" t="s">
        <v>104</v>
      </c>
      <c r="E83" s="81"/>
      <c r="F83" s="80" t="s">
        <v>104</v>
      </c>
      <c r="G83" s="309"/>
      <c r="H83" s="310"/>
      <c r="I83" s="303"/>
      <c r="J83" s="306"/>
    </row>
    <row r="84" spans="2:10" ht="18.95" customHeight="1">
      <c r="B84" s="293"/>
      <c r="C84" s="294"/>
      <c r="D84" s="79" t="s">
        <v>107</v>
      </c>
      <c r="E84" s="78"/>
      <c r="F84" s="77" t="s">
        <v>107</v>
      </c>
      <c r="G84" s="299"/>
      <c r="H84" s="300"/>
      <c r="I84" s="301"/>
      <c r="J84" s="304"/>
    </row>
    <row r="85" spans="2:10" ht="18.95" customHeight="1">
      <c r="B85" s="295"/>
      <c r="C85" s="296"/>
      <c r="D85" s="76" t="s">
        <v>106</v>
      </c>
      <c r="E85" s="75"/>
      <c r="F85" s="74" t="s">
        <v>106</v>
      </c>
      <c r="G85" s="307"/>
      <c r="H85" s="308"/>
      <c r="I85" s="302"/>
      <c r="J85" s="305"/>
    </row>
    <row r="86" spans="2:10" ht="18.95" customHeight="1">
      <c r="B86" s="295"/>
      <c r="C86" s="296"/>
      <c r="D86" s="76" t="s">
        <v>105</v>
      </c>
      <c r="E86" s="75"/>
      <c r="F86" s="74" t="s">
        <v>105</v>
      </c>
      <c r="G86" s="307"/>
      <c r="H86" s="308"/>
      <c r="I86" s="302"/>
      <c r="J86" s="305"/>
    </row>
    <row r="87" spans="2:10" ht="18.95" customHeight="1">
      <c r="B87" s="311"/>
      <c r="C87" s="312"/>
      <c r="D87" s="73" t="s">
        <v>104</v>
      </c>
      <c r="E87" s="72"/>
      <c r="F87" s="71" t="s">
        <v>104</v>
      </c>
      <c r="G87" s="315"/>
      <c r="H87" s="316"/>
      <c r="I87" s="313"/>
      <c r="J87" s="314"/>
    </row>
    <row r="88" spans="2:10">
      <c r="B88" s="21" t="s">
        <v>82</v>
      </c>
    </row>
    <row r="89" spans="2:10">
      <c r="C89" s="2"/>
    </row>
    <row r="90" spans="2:10">
      <c r="C90" s="2"/>
    </row>
    <row r="91" spans="2:10" ht="20.100000000000001" customHeight="1"/>
    <row r="92" spans="2:10" ht="20.100000000000001" customHeight="1"/>
    <row r="93" spans="2:10" ht="20.100000000000001" customHeight="1"/>
    <row r="94" spans="2:10" ht="20.100000000000001" customHeight="1"/>
    <row r="95" spans="2:10" ht="20.100000000000001" customHeight="1"/>
    <row r="96" spans="2:10" ht="20.100000000000001" customHeight="1"/>
  </sheetData>
  <mergeCells count="123">
    <mergeCell ref="L5:O5"/>
    <mergeCell ref="H3:J3"/>
    <mergeCell ref="B5:J5"/>
    <mergeCell ref="H8:J8"/>
    <mergeCell ref="H9:J9"/>
    <mergeCell ref="H10:I10"/>
    <mergeCell ref="C12:J12"/>
    <mergeCell ref="C13:J13"/>
    <mergeCell ref="C14:J14"/>
    <mergeCell ref="L15:L17"/>
    <mergeCell ref="B16:C16"/>
    <mergeCell ref="D16:E16"/>
    <mergeCell ref="F16:H16"/>
    <mergeCell ref="B17:C20"/>
    <mergeCell ref="G17:H17"/>
    <mergeCell ref="I17:I20"/>
    <mergeCell ref="J17:J20"/>
    <mergeCell ref="G18:H18"/>
    <mergeCell ref="L18:L26"/>
    <mergeCell ref="G19:H19"/>
    <mergeCell ref="G20:H20"/>
    <mergeCell ref="B21:C24"/>
    <mergeCell ref="G21:H21"/>
    <mergeCell ref="I21:I24"/>
    <mergeCell ref="J21:J24"/>
    <mergeCell ref="G22:H22"/>
    <mergeCell ref="G23:H23"/>
    <mergeCell ref="G24:H24"/>
    <mergeCell ref="B25:C28"/>
    <mergeCell ref="G25:H25"/>
    <mergeCell ref="I25:I28"/>
    <mergeCell ref="J25:J28"/>
    <mergeCell ref="G26:H26"/>
    <mergeCell ref="G27:H27"/>
    <mergeCell ref="L27:L31"/>
    <mergeCell ref="G28:H28"/>
    <mergeCell ref="B29:C32"/>
    <mergeCell ref="G29:H29"/>
    <mergeCell ref="I29:I32"/>
    <mergeCell ref="J29:J32"/>
    <mergeCell ref="G30:H30"/>
    <mergeCell ref="G31:H31"/>
    <mergeCell ref="G32:H32"/>
    <mergeCell ref="B33:C36"/>
    <mergeCell ref="G33:H33"/>
    <mergeCell ref="I33:I36"/>
    <mergeCell ref="J33:J36"/>
    <mergeCell ref="G34:H34"/>
    <mergeCell ref="G35:H35"/>
    <mergeCell ref="G36:H36"/>
    <mergeCell ref="B47:C47"/>
    <mergeCell ref="D47:E47"/>
    <mergeCell ref="F47:H47"/>
    <mergeCell ref="B48:C51"/>
    <mergeCell ref="G48:H48"/>
    <mergeCell ref="I48:I51"/>
    <mergeCell ref="J48:J51"/>
    <mergeCell ref="G49:H49"/>
    <mergeCell ref="G50:H50"/>
    <mergeCell ref="G51:H51"/>
    <mergeCell ref="B52:C55"/>
    <mergeCell ref="G52:H52"/>
    <mergeCell ref="I52:I55"/>
    <mergeCell ref="J52:J55"/>
    <mergeCell ref="G53:H53"/>
    <mergeCell ref="G54:H54"/>
    <mergeCell ref="G55:H55"/>
    <mergeCell ref="B56:C59"/>
    <mergeCell ref="G56:H56"/>
    <mergeCell ref="I56:I59"/>
    <mergeCell ref="J56:J59"/>
    <mergeCell ref="G57:H57"/>
    <mergeCell ref="G58:H58"/>
    <mergeCell ref="G59:H59"/>
    <mergeCell ref="B60:C63"/>
    <mergeCell ref="G60:H60"/>
    <mergeCell ref="I60:I63"/>
    <mergeCell ref="J60:J63"/>
    <mergeCell ref="G61:H61"/>
    <mergeCell ref="G62:H62"/>
    <mergeCell ref="G63:H63"/>
    <mergeCell ref="B64:C67"/>
    <mergeCell ref="G64:H64"/>
    <mergeCell ref="I64:I67"/>
    <mergeCell ref="J64:J67"/>
    <mergeCell ref="G65:H65"/>
    <mergeCell ref="G66:H66"/>
    <mergeCell ref="G67:H67"/>
    <mergeCell ref="B68:C71"/>
    <mergeCell ref="G68:H68"/>
    <mergeCell ref="I68:I71"/>
    <mergeCell ref="J68:J71"/>
    <mergeCell ref="G69:H69"/>
    <mergeCell ref="G70:H70"/>
    <mergeCell ref="G71:H71"/>
    <mergeCell ref="B72:C75"/>
    <mergeCell ref="G72:H72"/>
    <mergeCell ref="I72:I75"/>
    <mergeCell ref="J72:J75"/>
    <mergeCell ref="G73:H73"/>
    <mergeCell ref="G74:H74"/>
    <mergeCell ref="G75:H75"/>
    <mergeCell ref="B76:C79"/>
    <mergeCell ref="G76:H76"/>
    <mergeCell ref="I76:I79"/>
    <mergeCell ref="J76:J79"/>
    <mergeCell ref="G77:H77"/>
    <mergeCell ref="G78:H78"/>
    <mergeCell ref="G79:H79"/>
    <mergeCell ref="B80:C83"/>
    <mergeCell ref="G80:H80"/>
    <mergeCell ref="I80:I83"/>
    <mergeCell ref="J80:J83"/>
    <mergeCell ref="G81:H81"/>
    <mergeCell ref="G82:H82"/>
    <mergeCell ref="G83:H83"/>
    <mergeCell ref="B84:C87"/>
    <mergeCell ref="G84:H84"/>
    <mergeCell ref="I84:I87"/>
    <mergeCell ref="J84:J87"/>
    <mergeCell ref="G85:H85"/>
    <mergeCell ref="G86:H86"/>
    <mergeCell ref="G87:H87"/>
  </mergeCells>
  <phoneticPr fontId="3"/>
  <dataValidations count="2">
    <dataValidation type="list" allowBlank="1" showInputMessage="1" showErrorMessage="1" sqref="B17:C36 IX17:IY36 ST17:SU36 ACP17:ACQ36 AML17:AMM36 AWH17:AWI36 BGD17:BGE36 BPZ17:BQA36 BZV17:BZW36 CJR17:CJS36 CTN17:CTO36 DDJ17:DDK36 DNF17:DNG36 DXB17:DXC36 EGX17:EGY36 EQT17:EQU36 FAP17:FAQ36 FKL17:FKM36 FUH17:FUI36 GED17:GEE36 GNZ17:GOA36 GXV17:GXW36 HHR17:HHS36 HRN17:HRO36 IBJ17:IBK36 ILF17:ILG36 IVB17:IVC36 JEX17:JEY36 JOT17:JOU36 JYP17:JYQ36 KIL17:KIM36 KSH17:KSI36 LCD17:LCE36 LLZ17:LMA36 LVV17:LVW36 MFR17:MFS36 MPN17:MPO36 MZJ17:MZK36 NJF17:NJG36 NTB17:NTC36 OCX17:OCY36 OMT17:OMU36 OWP17:OWQ36 PGL17:PGM36 PQH17:PQI36 QAD17:QAE36 QJZ17:QKA36 QTV17:QTW36 RDR17:RDS36 RNN17:RNO36 RXJ17:RXK36 SHF17:SHG36 SRB17:SRC36 TAX17:TAY36 TKT17:TKU36 TUP17:TUQ36 UEL17:UEM36 UOH17:UOI36 UYD17:UYE36 VHZ17:VIA36 VRV17:VRW36 WBR17:WBS36 WLN17:WLO36 WVJ17:WVK36 B65553:C65572 IX65553:IY65572 ST65553:SU65572 ACP65553:ACQ65572 AML65553:AMM65572 AWH65553:AWI65572 BGD65553:BGE65572 BPZ65553:BQA65572 BZV65553:BZW65572 CJR65553:CJS65572 CTN65553:CTO65572 DDJ65553:DDK65572 DNF65553:DNG65572 DXB65553:DXC65572 EGX65553:EGY65572 EQT65553:EQU65572 FAP65553:FAQ65572 FKL65553:FKM65572 FUH65553:FUI65572 GED65553:GEE65572 GNZ65553:GOA65572 GXV65553:GXW65572 HHR65553:HHS65572 HRN65553:HRO65572 IBJ65553:IBK65572 ILF65553:ILG65572 IVB65553:IVC65572 JEX65553:JEY65572 JOT65553:JOU65572 JYP65553:JYQ65572 KIL65553:KIM65572 KSH65553:KSI65572 LCD65553:LCE65572 LLZ65553:LMA65572 LVV65553:LVW65572 MFR65553:MFS65572 MPN65553:MPO65572 MZJ65553:MZK65572 NJF65553:NJG65572 NTB65553:NTC65572 OCX65553:OCY65572 OMT65553:OMU65572 OWP65553:OWQ65572 PGL65553:PGM65572 PQH65553:PQI65572 QAD65553:QAE65572 QJZ65553:QKA65572 QTV65553:QTW65572 RDR65553:RDS65572 RNN65553:RNO65572 RXJ65553:RXK65572 SHF65553:SHG65572 SRB65553:SRC65572 TAX65553:TAY65572 TKT65553:TKU65572 TUP65553:TUQ65572 UEL65553:UEM65572 UOH65553:UOI65572 UYD65553:UYE65572 VHZ65553:VIA65572 VRV65553:VRW65572 WBR65553:WBS65572 WLN65553:WLO65572 WVJ65553:WVK65572 B131089:C131108 IX131089:IY131108 ST131089:SU131108 ACP131089:ACQ131108 AML131089:AMM131108 AWH131089:AWI131108 BGD131089:BGE131108 BPZ131089:BQA131108 BZV131089:BZW131108 CJR131089:CJS131108 CTN131089:CTO131108 DDJ131089:DDK131108 DNF131089:DNG131108 DXB131089:DXC131108 EGX131089:EGY131108 EQT131089:EQU131108 FAP131089:FAQ131108 FKL131089:FKM131108 FUH131089:FUI131108 GED131089:GEE131108 GNZ131089:GOA131108 GXV131089:GXW131108 HHR131089:HHS131108 HRN131089:HRO131108 IBJ131089:IBK131108 ILF131089:ILG131108 IVB131089:IVC131108 JEX131089:JEY131108 JOT131089:JOU131108 JYP131089:JYQ131108 KIL131089:KIM131108 KSH131089:KSI131108 LCD131089:LCE131108 LLZ131089:LMA131108 LVV131089:LVW131108 MFR131089:MFS131108 MPN131089:MPO131108 MZJ131089:MZK131108 NJF131089:NJG131108 NTB131089:NTC131108 OCX131089:OCY131108 OMT131089:OMU131108 OWP131089:OWQ131108 PGL131089:PGM131108 PQH131089:PQI131108 QAD131089:QAE131108 QJZ131089:QKA131108 QTV131089:QTW131108 RDR131089:RDS131108 RNN131089:RNO131108 RXJ131089:RXK131108 SHF131089:SHG131108 SRB131089:SRC131108 TAX131089:TAY131108 TKT131089:TKU131108 TUP131089:TUQ131108 UEL131089:UEM131108 UOH131089:UOI131108 UYD131089:UYE131108 VHZ131089:VIA131108 VRV131089:VRW131108 WBR131089:WBS131108 WLN131089:WLO131108 WVJ131089:WVK131108 B196625:C196644 IX196625:IY196644 ST196625:SU196644 ACP196625:ACQ196644 AML196625:AMM196644 AWH196625:AWI196644 BGD196625:BGE196644 BPZ196625:BQA196644 BZV196625:BZW196644 CJR196625:CJS196644 CTN196625:CTO196644 DDJ196625:DDK196644 DNF196625:DNG196644 DXB196625:DXC196644 EGX196625:EGY196644 EQT196625:EQU196644 FAP196625:FAQ196644 FKL196625:FKM196644 FUH196625:FUI196644 GED196625:GEE196644 GNZ196625:GOA196644 GXV196625:GXW196644 HHR196625:HHS196644 HRN196625:HRO196644 IBJ196625:IBK196644 ILF196625:ILG196644 IVB196625:IVC196644 JEX196625:JEY196644 JOT196625:JOU196644 JYP196625:JYQ196644 KIL196625:KIM196644 KSH196625:KSI196644 LCD196625:LCE196644 LLZ196625:LMA196644 LVV196625:LVW196644 MFR196625:MFS196644 MPN196625:MPO196644 MZJ196625:MZK196644 NJF196625:NJG196644 NTB196625:NTC196644 OCX196625:OCY196644 OMT196625:OMU196644 OWP196625:OWQ196644 PGL196625:PGM196644 PQH196625:PQI196644 QAD196625:QAE196644 QJZ196625:QKA196644 QTV196625:QTW196644 RDR196625:RDS196644 RNN196625:RNO196644 RXJ196625:RXK196644 SHF196625:SHG196644 SRB196625:SRC196644 TAX196625:TAY196644 TKT196625:TKU196644 TUP196625:TUQ196644 UEL196625:UEM196644 UOH196625:UOI196644 UYD196625:UYE196644 VHZ196625:VIA196644 VRV196625:VRW196644 WBR196625:WBS196644 WLN196625:WLO196644 WVJ196625:WVK196644 B262161:C262180 IX262161:IY262180 ST262161:SU262180 ACP262161:ACQ262180 AML262161:AMM262180 AWH262161:AWI262180 BGD262161:BGE262180 BPZ262161:BQA262180 BZV262161:BZW262180 CJR262161:CJS262180 CTN262161:CTO262180 DDJ262161:DDK262180 DNF262161:DNG262180 DXB262161:DXC262180 EGX262161:EGY262180 EQT262161:EQU262180 FAP262161:FAQ262180 FKL262161:FKM262180 FUH262161:FUI262180 GED262161:GEE262180 GNZ262161:GOA262180 GXV262161:GXW262180 HHR262161:HHS262180 HRN262161:HRO262180 IBJ262161:IBK262180 ILF262161:ILG262180 IVB262161:IVC262180 JEX262161:JEY262180 JOT262161:JOU262180 JYP262161:JYQ262180 KIL262161:KIM262180 KSH262161:KSI262180 LCD262161:LCE262180 LLZ262161:LMA262180 LVV262161:LVW262180 MFR262161:MFS262180 MPN262161:MPO262180 MZJ262161:MZK262180 NJF262161:NJG262180 NTB262161:NTC262180 OCX262161:OCY262180 OMT262161:OMU262180 OWP262161:OWQ262180 PGL262161:PGM262180 PQH262161:PQI262180 QAD262161:QAE262180 QJZ262161:QKA262180 QTV262161:QTW262180 RDR262161:RDS262180 RNN262161:RNO262180 RXJ262161:RXK262180 SHF262161:SHG262180 SRB262161:SRC262180 TAX262161:TAY262180 TKT262161:TKU262180 TUP262161:TUQ262180 UEL262161:UEM262180 UOH262161:UOI262180 UYD262161:UYE262180 VHZ262161:VIA262180 VRV262161:VRW262180 WBR262161:WBS262180 WLN262161:WLO262180 WVJ262161:WVK262180 B327697:C327716 IX327697:IY327716 ST327697:SU327716 ACP327697:ACQ327716 AML327697:AMM327716 AWH327697:AWI327716 BGD327697:BGE327716 BPZ327697:BQA327716 BZV327697:BZW327716 CJR327697:CJS327716 CTN327697:CTO327716 DDJ327697:DDK327716 DNF327697:DNG327716 DXB327697:DXC327716 EGX327697:EGY327716 EQT327697:EQU327716 FAP327697:FAQ327716 FKL327697:FKM327716 FUH327697:FUI327716 GED327697:GEE327716 GNZ327697:GOA327716 GXV327697:GXW327716 HHR327697:HHS327716 HRN327697:HRO327716 IBJ327697:IBK327716 ILF327697:ILG327716 IVB327697:IVC327716 JEX327697:JEY327716 JOT327697:JOU327716 JYP327697:JYQ327716 KIL327697:KIM327716 KSH327697:KSI327716 LCD327697:LCE327716 LLZ327697:LMA327716 LVV327697:LVW327716 MFR327697:MFS327716 MPN327697:MPO327716 MZJ327697:MZK327716 NJF327697:NJG327716 NTB327697:NTC327716 OCX327697:OCY327716 OMT327697:OMU327716 OWP327697:OWQ327716 PGL327697:PGM327716 PQH327697:PQI327716 QAD327697:QAE327716 QJZ327697:QKA327716 QTV327697:QTW327716 RDR327697:RDS327716 RNN327697:RNO327716 RXJ327697:RXK327716 SHF327697:SHG327716 SRB327697:SRC327716 TAX327697:TAY327716 TKT327697:TKU327716 TUP327697:TUQ327716 UEL327697:UEM327716 UOH327697:UOI327716 UYD327697:UYE327716 VHZ327697:VIA327716 VRV327697:VRW327716 WBR327697:WBS327716 WLN327697:WLO327716 WVJ327697:WVK327716 B393233:C393252 IX393233:IY393252 ST393233:SU393252 ACP393233:ACQ393252 AML393233:AMM393252 AWH393233:AWI393252 BGD393233:BGE393252 BPZ393233:BQA393252 BZV393233:BZW393252 CJR393233:CJS393252 CTN393233:CTO393252 DDJ393233:DDK393252 DNF393233:DNG393252 DXB393233:DXC393252 EGX393233:EGY393252 EQT393233:EQU393252 FAP393233:FAQ393252 FKL393233:FKM393252 FUH393233:FUI393252 GED393233:GEE393252 GNZ393233:GOA393252 GXV393233:GXW393252 HHR393233:HHS393252 HRN393233:HRO393252 IBJ393233:IBK393252 ILF393233:ILG393252 IVB393233:IVC393252 JEX393233:JEY393252 JOT393233:JOU393252 JYP393233:JYQ393252 KIL393233:KIM393252 KSH393233:KSI393252 LCD393233:LCE393252 LLZ393233:LMA393252 LVV393233:LVW393252 MFR393233:MFS393252 MPN393233:MPO393252 MZJ393233:MZK393252 NJF393233:NJG393252 NTB393233:NTC393252 OCX393233:OCY393252 OMT393233:OMU393252 OWP393233:OWQ393252 PGL393233:PGM393252 PQH393233:PQI393252 QAD393233:QAE393252 QJZ393233:QKA393252 QTV393233:QTW393252 RDR393233:RDS393252 RNN393233:RNO393252 RXJ393233:RXK393252 SHF393233:SHG393252 SRB393233:SRC393252 TAX393233:TAY393252 TKT393233:TKU393252 TUP393233:TUQ393252 UEL393233:UEM393252 UOH393233:UOI393252 UYD393233:UYE393252 VHZ393233:VIA393252 VRV393233:VRW393252 WBR393233:WBS393252 WLN393233:WLO393252 WVJ393233:WVK393252 B458769:C458788 IX458769:IY458788 ST458769:SU458788 ACP458769:ACQ458788 AML458769:AMM458788 AWH458769:AWI458788 BGD458769:BGE458788 BPZ458769:BQA458788 BZV458769:BZW458788 CJR458769:CJS458788 CTN458769:CTO458788 DDJ458769:DDK458788 DNF458769:DNG458788 DXB458769:DXC458788 EGX458769:EGY458788 EQT458769:EQU458788 FAP458769:FAQ458788 FKL458769:FKM458788 FUH458769:FUI458788 GED458769:GEE458788 GNZ458769:GOA458788 GXV458769:GXW458788 HHR458769:HHS458788 HRN458769:HRO458788 IBJ458769:IBK458788 ILF458769:ILG458788 IVB458769:IVC458788 JEX458769:JEY458788 JOT458769:JOU458788 JYP458769:JYQ458788 KIL458769:KIM458788 KSH458769:KSI458788 LCD458769:LCE458788 LLZ458769:LMA458788 LVV458769:LVW458788 MFR458769:MFS458788 MPN458769:MPO458788 MZJ458769:MZK458788 NJF458769:NJG458788 NTB458769:NTC458788 OCX458769:OCY458788 OMT458769:OMU458788 OWP458769:OWQ458788 PGL458769:PGM458788 PQH458769:PQI458788 QAD458769:QAE458788 QJZ458769:QKA458788 QTV458769:QTW458788 RDR458769:RDS458788 RNN458769:RNO458788 RXJ458769:RXK458788 SHF458769:SHG458788 SRB458769:SRC458788 TAX458769:TAY458788 TKT458769:TKU458788 TUP458769:TUQ458788 UEL458769:UEM458788 UOH458769:UOI458788 UYD458769:UYE458788 VHZ458769:VIA458788 VRV458769:VRW458788 WBR458769:WBS458788 WLN458769:WLO458788 WVJ458769:WVK458788 B524305:C524324 IX524305:IY524324 ST524305:SU524324 ACP524305:ACQ524324 AML524305:AMM524324 AWH524305:AWI524324 BGD524305:BGE524324 BPZ524305:BQA524324 BZV524305:BZW524324 CJR524305:CJS524324 CTN524305:CTO524324 DDJ524305:DDK524324 DNF524305:DNG524324 DXB524305:DXC524324 EGX524305:EGY524324 EQT524305:EQU524324 FAP524305:FAQ524324 FKL524305:FKM524324 FUH524305:FUI524324 GED524305:GEE524324 GNZ524305:GOA524324 GXV524305:GXW524324 HHR524305:HHS524324 HRN524305:HRO524324 IBJ524305:IBK524324 ILF524305:ILG524324 IVB524305:IVC524324 JEX524305:JEY524324 JOT524305:JOU524324 JYP524305:JYQ524324 KIL524305:KIM524324 KSH524305:KSI524324 LCD524305:LCE524324 LLZ524305:LMA524324 LVV524305:LVW524324 MFR524305:MFS524324 MPN524305:MPO524324 MZJ524305:MZK524324 NJF524305:NJG524324 NTB524305:NTC524324 OCX524305:OCY524324 OMT524305:OMU524324 OWP524305:OWQ524324 PGL524305:PGM524324 PQH524305:PQI524324 QAD524305:QAE524324 QJZ524305:QKA524324 QTV524305:QTW524324 RDR524305:RDS524324 RNN524305:RNO524324 RXJ524305:RXK524324 SHF524305:SHG524324 SRB524305:SRC524324 TAX524305:TAY524324 TKT524305:TKU524324 TUP524305:TUQ524324 UEL524305:UEM524324 UOH524305:UOI524324 UYD524305:UYE524324 VHZ524305:VIA524324 VRV524305:VRW524324 WBR524305:WBS524324 WLN524305:WLO524324 WVJ524305:WVK524324 B589841:C589860 IX589841:IY589860 ST589841:SU589860 ACP589841:ACQ589860 AML589841:AMM589860 AWH589841:AWI589860 BGD589841:BGE589860 BPZ589841:BQA589860 BZV589841:BZW589860 CJR589841:CJS589860 CTN589841:CTO589860 DDJ589841:DDK589860 DNF589841:DNG589860 DXB589841:DXC589860 EGX589841:EGY589860 EQT589841:EQU589860 FAP589841:FAQ589860 FKL589841:FKM589860 FUH589841:FUI589860 GED589841:GEE589860 GNZ589841:GOA589860 GXV589841:GXW589860 HHR589841:HHS589860 HRN589841:HRO589860 IBJ589841:IBK589860 ILF589841:ILG589860 IVB589841:IVC589860 JEX589841:JEY589860 JOT589841:JOU589860 JYP589841:JYQ589860 KIL589841:KIM589860 KSH589841:KSI589860 LCD589841:LCE589860 LLZ589841:LMA589860 LVV589841:LVW589860 MFR589841:MFS589860 MPN589841:MPO589860 MZJ589841:MZK589860 NJF589841:NJG589860 NTB589841:NTC589860 OCX589841:OCY589860 OMT589841:OMU589860 OWP589841:OWQ589860 PGL589841:PGM589860 PQH589841:PQI589860 QAD589841:QAE589860 QJZ589841:QKA589860 QTV589841:QTW589860 RDR589841:RDS589860 RNN589841:RNO589860 RXJ589841:RXK589860 SHF589841:SHG589860 SRB589841:SRC589860 TAX589841:TAY589860 TKT589841:TKU589860 TUP589841:TUQ589860 UEL589841:UEM589860 UOH589841:UOI589860 UYD589841:UYE589860 VHZ589841:VIA589860 VRV589841:VRW589860 WBR589841:WBS589860 WLN589841:WLO589860 WVJ589841:WVK589860 B655377:C655396 IX655377:IY655396 ST655377:SU655396 ACP655377:ACQ655396 AML655377:AMM655396 AWH655377:AWI655396 BGD655377:BGE655396 BPZ655377:BQA655396 BZV655377:BZW655396 CJR655377:CJS655396 CTN655377:CTO655396 DDJ655377:DDK655396 DNF655377:DNG655396 DXB655377:DXC655396 EGX655377:EGY655396 EQT655377:EQU655396 FAP655377:FAQ655396 FKL655377:FKM655396 FUH655377:FUI655396 GED655377:GEE655396 GNZ655377:GOA655396 GXV655377:GXW655396 HHR655377:HHS655396 HRN655377:HRO655396 IBJ655377:IBK655396 ILF655377:ILG655396 IVB655377:IVC655396 JEX655377:JEY655396 JOT655377:JOU655396 JYP655377:JYQ655396 KIL655377:KIM655396 KSH655377:KSI655396 LCD655377:LCE655396 LLZ655377:LMA655396 LVV655377:LVW655396 MFR655377:MFS655396 MPN655377:MPO655396 MZJ655377:MZK655396 NJF655377:NJG655396 NTB655377:NTC655396 OCX655377:OCY655396 OMT655377:OMU655396 OWP655377:OWQ655396 PGL655377:PGM655396 PQH655377:PQI655396 QAD655377:QAE655396 QJZ655377:QKA655396 QTV655377:QTW655396 RDR655377:RDS655396 RNN655377:RNO655396 RXJ655377:RXK655396 SHF655377:SHG655396 SRB655377:SRC655396 TAX655377:TAY655396 TKT655377:TKU655396 TUP655377:TUQ655396 UEL655377:UEM655396 UOH655377:UOI655396 UYD655377:UYE655396 VHZ655377:VIA655396 VRV655377:VRW655396 WBR655377:WBS655396 WLN655377:WLO655396 WVJ655377:WVK655396 B720913:C720932 IX720913:IY720932 ST720913:SU720932 ACP720913:ACQ720932 AML720913:AMM720932 AWH720913:AWI720932 BGD720913:BGE720932 BPZ720913:BQA720932 BZV720913:BZW720932 CJR720913:CJS720932 CTN720913:CTO720932 DDJ720913:DDK720932 DNF720913:DNG720932 DXB720913:DXC720932 EGX720913:EGY720932 EQT720913:EQU720932 FAP720913:FAQ720932 FKL720913:FKM720932 FUH720913:FUI720932 GED720913:GEE720932 GNZ720913:GOA720932 GXV720913:GXW720932 HHR720913:HHS720932 HRN720913:HRO720932 IBJ720913:IBK720932 ILF720913:ILG720932 IVB720913:IVC720932 JEX720913:JEY720932 JOT720913:JOU720932 JYP720913:JYQ720932 KIL720913:KIM720932 KSH720913:KSI720932 LCD720913:LCE720932 LLZ720913:LMA720932 LVV720913:LVW720932 MFR720913:MFS720932 MPN720913:MPO720932 MZJ720913:MZK720932 NJF720913:NJG720932 NTB720913:NTC720932 OCX720913:OCY720932 OMT720913:OMU720932 OWP720913:OWQ720932 PGL720913:PGM720932 PQH720913:PQI720932 QAD720913:QAE720932 QJZ720913:QKA720932 QTV720913:QTW720932 RDR720913:RDS720932 RNN720913:RNO720932 RXJ720913:RXK720932 SHF720913:SHG720932 SRB720913:SRC720932 TAX720913:TAY720932 TKT720913:TKU720932 TUP720913:TUQ720932 UEL720913:UEM720932 UOH720913:UOI720932 UYD720913:UYE720932 VHZ720913:VIA720932 VRV720913:VRW720932 WBR720913:WBS720932 WLN720913:WLO720932 WVJ720913:WVK720932 B786449:C786468 IX786449:IY786468 ST786449:SU786468 ACP786449:ACQ786468 AML786449:AMM786468 AWH786449:AWI786468 BGD786449:BGE786468 BPZ786449:BQA786468 BZV786449:BZW786468 CJR786449:CJS786468 CTN786449:CTO786468 DDJ786449:DDK786468 DNF786449:DNG786468 DXB786449:DXC786468 EGX786449:EGY786468 EQT786449:EQU786468 FAP786449:FAQ786468 FKL786449:FKM786468 FUH786449:FUI786468 GED786449:GEE786468 GNZ786449:GOA786468 GXV786449:GXW786468 HHR786449:HHS786468 HRN786449:HRO786468 IBJ786449:IBK786468 ILF786449:ILG786468 IVB786449:IVC786468 JEX786449:JEY786468 JOT786449:JOU786468 JYP786449:JYQ786468 KIL786449:KIM786468 KSH786449:KSI786468 LCD786449:LCE786468 LLZ786449:LMA786468 LVV786449:LVW786468 MFR786449:MFS786468 MPN786449:MPO786468 MZJ786449:MZK786468 NJF786449:NJG786468 NTB786449:NTC786468 OCX786449:OCY786468 OMT786449:OMU786468 OWP786449:OWQ786468 PGL786449:PGM786468 PQH786449:PQI786468 QAD786449:QAE786468 QJZ786449:QKA786468 QTV786449:QTW786468 RDR786449:RDS786468 RNN786449:RNO786468 RXJ786449:RXK786468 SHF786449:SHG786468 SRB786449:SRC786468 TAX786449:TAY786468 TKT786449:TKU786468 TUP786449:TUQ786468 UEL786449:UEM786468 UOH786449:UOI786468 UYD786449:UYE786468 VHZ786449:VIA786468 VRV786449:VRW786468 WBR786449:WBS786468 WLN786449:WLO786468 WVJ786449:WVK786468 B851985:C852004 IX851985:IY852004 ST851985:SU852004 ACP851985:ACQ852004 AML851985:AMM852004 AWH851985:AWI852004 BGD851985:BGE852004 BPZ851985:BQA852004 BZV851985:BZW852004 CJR851985:CJS852004 CTN851985:CTO852004 DDJ851985:DDK852004 DNF851985:DNG852004 DXB851985:DXC852004 EGX851985:EGY852004 EQT851985:EQU852004 FAP851985:FAQ852004 FKL851985:FKM852004 FUH851985:FUI852004 GED851985:GEE852004 GNZ851985:GOA852004 GXV851985:GXW852004 HHR851985:HHS852004 HRN851985:HRO852004 IBJ851985:IBK852004 ILF851985:ILG852004 IVB851985:IVC852004 JEX851985:JEY852004 JOT851985:JOU852004 JYP851985:JYQ852004 KIL851985:KIM852004 KSH851985:KSI852004 LCD851985:LCE852004 LLZ851985:LMA852004 LVV851985:LVW852004 MFR851985:MFS852004 MPN851985:MPO852004 MZJ851985:MZK852004 NJF851985:NJG852004 NTB851985:NTC852004 OCX851985:OCY852004 OMT851985:OMU852004 OWP851985:OWQ852004 PGL851985:PGM852004 PQH851985:PQI852004 QAD851985:QAE852004 QJZ851985:QKA852004 QTV851985:QTW852004 RDR851985:RDS852004 RNN851985:RNO852004 RXJ851985:RXK852004 SHF851985:SHG852004 SRB851985:SRC852004 TAX851985:TAY852004 TKT851985:TKU852004 TUP851985:TUQ852004 UEL851985:UEM852004 UOH851985:UOI852004 UYD851985:UYE852004 VHZ851985:VIA852004 VRV851985:VRW852004 WBR851985:WBS852004 WLN851985:WLO852004 WVJ851985:WVK852004 B917521:C917540 IX917521:IY917540 ST917521:SU917540 ACP917521:ACQ917540 AML917521:AMM917540 AWH917521:AWI917540 BGD917521:BGE917540 BPZ917521:BQA917540 BZV917521:BZW917540 CJR917521:CJS917540 CTN917521:CTO917540 DDJ917521:DDK917540 DNF917521:DNG917540 DXB917521:DXC917540 EGX917521:EGY917540 EQT917521:EQU917540 FAP917521:FAQ917540 FKL917521:FKM917540 FUH917521:FUI917540 GED917521:GEE917540 GNZ917521:GOA917540 GXV917521:GXW917540 HHR917521:HHS917540 HRN917521:HRO917540 IBJ917521:IBK917540 ILF917521:ILG917540 IVB917521:IVC917540 JEX917521:JEY917540 JOT917521:JOU917540 JYP917521:JYQ917540 KIL917521:KIM917540 KSH917521:KSI917540 LCD917521:LCE917540 LLZ917521:LMA917540 LVV917521:LVW917540 MFR917521:MFS917540 MPN917521:MPO917540 MZJ917521:MZK917540 NJF917521:NJG917540 NTB917521:NTC917540 OCX917521:OCY917540 OMT917521:OMU917540 OWP917521:OWQ917540 PGL917521:PGM917540 PQH917521:PQI917540 QAD917521:QAE917540 QJZ917521:QKA917540 QTV917521:QTW917540 RDR917521:RDS917540 RNN917521:RNO917540 RXJ917521:RXK917540 SHF917521:SHG917540 SRB917521:SRC917540 TAX917521:TAY917540 TKT917521:TKU917540 TUP917521:TUQ917540 UEL917521:UEM917540 UOH917521:UOI917540 UYD917521:UYE917540 VHZ917521:VIA917540 VRV917521:VRW917540 WBR917521:WBS917540 WLN917521:WLO917540 WVJ917521:WVK917540 B983057:C983076 IX983057:IY983076 ST983057:SU983076 ACP983057:ACQ983076 AML983057:AMM983076 AWH983057:AWI983076 BGD983057:BGE983076 BPZ983057:BQA983076 BZV983057:BZW983076 CJR983057:CJS983076 CTN983057:CTO983076 DDJ983057:DDK983076 DNF983057:DNG983076 DXB983057:DXC983076 EGX983057:EGY983076 EQT983057:EQU983076 FAP983057:FAQ983076 FKL983057:FKM983076 FUH983057:FUI983076 GED983057:GEE983076 GNZ983057:GOA983076 GXV983057:GXW983076 HHR983057:HHS983076 HRN983057:HRO983076 IBJ983057:IBK983076 ILF983057:ILG983076 IVB983057:IVC983076 JEX983057:JEY983076 JOT983057:JOU983076 JYP983057:JYQ983076 KIL983057:KIM983076 KSH983057:KSI983076 LCD983057:LCE983076 LLZ983057:LMA983076 LVV983057:LVW983076 MFR983057:MFS983076 MPN983057:MPO983076 MZJ983057:MZK983076 NJF983057:NJG983076 NTB983057:NTC983076 OCX983057:OCY983076 OMT983057:OMU983076 OWP983057:OWQ983076 PGL983057:PGM983076 PQH983057:PQI983076 QAD983057:QAE983076 QJZ983057:QKA983076 QTV983057:QTW983076 RDR983057:RDS983076 RNN983057:RNO983076 RXJ983057:RXK983076 SHF983057:SHG983076 SRB983057:SRC983076 TAX983057:TAY983076 TKT983057:TKU983076 TUP983057:TUQ983076 UEL983057:UEM983076 UOH983057:UOI983076 UYD983057:UYE983076 VHZ983057:VIA983076 VRV983057:VRW983076 WBR983057:WBS983076 WLN983057:WLO983076 WVJ983057:WVK983076 B48:C87 IX48:IY87 ST48:SU87 ACP48:ACQ87 AML48:AMM87 AWH48:AWI87 BGD48:BGE87 BPZ48:BQA87 BZV48:BZW87 CJR48:CJS87 CTN48:CTO87 DDJ48:DDK87 DNF48:DNG87 DXB48:DXC87 EGX48:EGY87 EQT48:EQU87 FAP48:FAQ87 FKL48:FKM87 FUH48:FUI87 GED48:GEE87 GNZ48:GOA87 GXV48:GXW87 HHR48:HHS87 HRN48:HRO87 IBJ48:IBK87 ILF48:ILG87 IVB48:IVC87 JEX48:JEY87 JOT48:JOU87 JYP48:JYQ87 KIL48:KIM87 KSH48:KSI87 LCD48:LCE87 LLZ48:LMA87 LVV48:LVW87 MFR48:MFS87 MPN48:MPO87 MZJ48:MZK87 NJF48:NJG87 NTB48:NTC87 OCX48:OCY87 OMT48:OMU87 OWP48:OWQ87 PGL48:PGM87 PQH48:PQI87 QAD48:QAE87 QJZ48:QKA87 QTV48:QTW87 RDR48:RDS87 RNN48:RNO87 RXJ48:RXK87 SHF48:SHG87 SRB48:SRC87 TAX48:TAY87 TKT48:TKU87 TUP48:TUQ87 UEL48:UEM87 UOH48:UOI87 UYD48:UYE87 VHZ48:VIA87 VRV48:VRW87 WBR48:WBS87 WLN48:WLO87 WVJ48:WVK87 B65584:C65623 IX65584:IY65623 ST65584:SU65623 ACP65584:ACQ65623 AML65584:AMM65623 AWH65584:AWI65623 BGD65584:BGE65623 BPZ65584:BQA65623 BZV65584:BZW65623 CJR65584:CJS65623 CTN65584:CTO65623 DDJ65584:DDK65623 DNF65584:DNG65623 DXB65584:DXC65623 EGX65584:EGY65623 EQT65584:EQU65623 FAP65584:FAQ65623 FKL65584:FKM65623 FUH65584:FUI65623 GED65584:GEE65623 GNZ65584:GOA65623 GXV65584:GXW65623 HHR65584:HHS65623 HRN65584:HRO65623 IBJ65584:IBK65623 ILF65584:ILG65623 IVB65584:IVC65623 JEX65584:JEY65623 JOT65584:JOU65623 JYP65584:JYQ65623 KIL65584:KIM65623 KSH65584:KSI65623 LCD65584:LCE65623 LLZ65584:LMA65623 LVV65584:LVW65623 MFR65584:MFS65623 MPN65584:MPO65623 MZJ65584:MZK65623 NJF65584:NJG65623 NTB65584:NTC65623 OCX65584:OCY65623 OMT65584:OMU65623 OWP65584:OWQ65623 PGL65584:PGM65623 PQH65584:PQI65623 QAD65584:QAE65623 QJZ65584:QKA65623 QTV65584:QTW65623 RDR65584:RDS65623 RNN65584:RNO65623 RXJ65584:RXK65623 SHF65584:SHG65623 SRB65584:SRC65623 TAX65584:TAY65623 TKT65584:TKU65623 TUP65584:TUQ65623 UEL65584:UEM65623 UOH65584:UOI65623 UYD65584:UYE65623 VHZ65584:VIA65623 VRV65584:VRW65623 WBR65584:WBS65623 WLN65584:WLO65623 WVJ65584:WVK65623 B131120:C131159 IX131120:IY131159 ST131120:SU131159 ACP131120:ACQ131159 AML131120:AMM131159 AWH131120:AWI131159 BGD131120:BGE131159 BPZ131120:BQA131159 BZV131120:BZW131159 CJR131120:CJS131159 CTN131120:CTO131159 DDJ131120:DDK131159 DNF131120:DNG131159 DXB131120:DXC131159 EGX131120:EGY131159 EQT131120:EQU131159 FAP131120:FAQ131159 FKL131120:FKM131159 FUH131120:FUI131159 GED131120:GEE131159 GNZ131120:GOA131159 GXV131120:GXW131159 HHR131120:HHS131159 HRN131120:HRO131159 IBJ131120:IBK131159 ILF131120:ILG131159 IVB131120:IVC131159 JEX131120:JEY131159 JOT131120:JOU131159 JYP131120:JYQ131159 KIL131120:KIM131159 KSH131120:KSI131159 LCD131120:LCE131159 LLZ131120:LMA131159 LVV131120:LVW131159 MFR131120:MFS131159 MPN131120:MPO131159 MZJ131120:MZK131159 NJF131120:NJG131159 NTB131120:NTC131159 OCX131120:OCY131159 OMT131120:OMU131159 OWP131120:OWQ131159 PGL131120:PGM131159 PQH131120:PQI131159 QAD131120:QAE131159 QJZ131120:QKA131159 QTV131120:QTW131159 RDR131120:RDS131159 RNN131120:RNO131159 RXJ131120:RXK131159 SHF131120:SHG131159 SRB131120:SRC131159 TAX131120:TAY131159 TKT131120:TKU131159 TUP131120:TUQ131159 UEL131120:UEM131159 UOH131120:UOI131159 UYD131120:UYE131159 VHZ131120:VIA131159 VRV131120:VRW131159 WBR131120:WBS131159 WLN131120:WLO131159 WVJ131120:WVK131159 B196656:C196695 IX196656:IY196695 ST196656:SU196695 ACP196656:ACQ196695 AML196656:AMM196695 AWH196656:AWI196695 BGD196656:BGE196695 BPZ196656:BQA196695 BZV196656:BZW196695 CJR196656:CJS196695 CTN196656:CTO196695 DDJ196656:DDK196695 DNF196656:DNG196695 DXB196656:DXC196695 EGX196656:EGY196695 EQT196656:EQU196695 FAP196656:FAQ196695 FKL196656:FKM196695 FUH196656:FUI196695 GED196656:GEE196695 GNZ196656:GOA196695 GXV196656:GXW196695 HHR196656:HHS196695 HRN196656:HRO196695 IBJ196656:IBK196695 ILF196656:ILG196695 IVB196656:IVC196695 JEX196656:JEY196695 JOT196656:JOU196695 JYP196656:JYQ196695 KIL196656:KIM196695 KSH196656:KSI196695 LCD196656:LCE196695 LLZ196656:LMA196695 LVV196656:LVW196695 MFR196656:MFS196695 MPN196656:MPO196695 MZJ196656:MZK196695 NJF196656:NJG196695 NTB196656:NTC196695 OCX196656:OCY196695 OMT196656:OMU196695 OWP196656:OWQ196695 PGL196656:PGM196695 PQH196656:PQI196695 QAD196656:QAE196695 QJZ196656:QKA196695 QTV196656:QTW196695 RDR196656:RDS196695 RNN196656:RNO196695 RXJ196656:RXK196695 SHF196656:SHG196695 SRB196656:SRC196695 TAX196656:TAY196695 TKT196656:TKU196695 TUP196656:TUQ196695 UEL196656:UEM196695 UOH196656:UOI196695 UYD196656:UYE196695 VHZ196656:VIA196695 VRV196656:VRW196695 WBR196656:WBS196695 WLN196656:WLO196695 WVJ196656:WVK196695 B262192:C262231 IX262192:IY262231 ST262192:SU262231 ACP262192:ACQ262231 AML262192:AMM262231 AWH262192:AWI262231 BGD262192:BGE262231 BPZ262192:BQA262231 BZV262192:BZW262231 CJR262192:CJS262231 CTN262192:CTO262231 DDJ262192:DDK262231 DNF262192:DNG262231 DXB262192:DXC262231 EGX262192:EGY262231 EQT262192:EQU262231 FAP262192:FAQ262231 FKL262192:FKM262231 FUH262192:FUI262231 GED262192:GEE262231 GNZ262192:GOA262231 GXV262192:GXW262231 HHR262192:HHS262231 HRN262192:HRO262231 IBJ262192:IBK262231 ILF262192:ILG262231 IVB262192:IVC262231 JEX262192:JEY262231 JOT262192:JOU262231 JYP262192:JYQ262231 KIL262192:KIM262231 KSH262192:KSI262231 LCD262192:LCE262231 LLZ262192:LMA262231 LVV262192:LVW262231 MFR262192:MFS262231 MPN262192:MPO262231 MZJ262192:MZK262231 NJF262192:NJG262231 NTB262192:NTC262231 OCX262192:OCY262231 OMT262192:OMU262231 OWP262192:OWQ262231 PGL262192:PGM262231 PQH262192:PQI262231 QAD262192:QAE262231 QJZ262192:QKA262231 QTV262192:QTW262231 RDR262192:RDS262231 RNN262192:RNO262231 RXJ262192:RXK262231 SHF262192:SHG262231 SRB262192:SRC262231 TAX262192:TAY262231 TKT262192:TKU262231 TUP262192:TUQ262231 UEL262192:UEM262231 UOH262192:UOI262231 UYD262192:UYE262231 VHZ262192:VIA262231 VRV262192:VRW262231 WBR262192:WBS262231 WLN262192:WLO262231 WVJ262192:WVK262231 B327728:C327767 IX327728:IY327767 ST327728:SU327767 ACP327728:ACQ327767 AML327728:AMM327767 AWH327728:AWI327767 BGD327728:BGE327767 BPZ327728:BQA327767 BZV327728:BZW327767 CJR327728:CJS327767 CTN327728:CTO327767 DDJ327728:DDK327767 DNF327728:DNG327767 DXB327728:DXC327767 EGX327728:EGY327767 EQT327728:EQU327767 FAP327728:FAQ327767 FKL327728:FKM327767 FUH327728:FUI327767 GED327728:GEE327767 GNZ327728:GOA327767 GXV327728:GXW327767 HHR327728:HHS327767 HRN327728:HRO327767 IBJ327728:IBK327767 ILF327728:ILG327767 IVB327728:IVC327767 JEX327728:JEY327767 JOT327728:JOU327767 JYP327728:JYQ327767 KIL327728:KIM327767 KSH327728:KSI327767 LCD327728:LCE327767 LLZ327728:LMA327767 LVV327728:LVW327767 MFR327728:MFS327767 MPN327728:MPO327767 MZJ327728:MZK327767 NJF327728:NJG327767 NTB327728:NTC327767 OCX327728:OCY327767 OMT327728:OMU327767 OWP327728:OWQ327767 PGL327728:PGM327767 PQH327728:PQI327767 QAD327728:QAE327767 QJZ327728:QKA327767 QTV327728:QTW327767 RDR327728:RDS327767 RNN327728:RNO327767 RXJ327728:RXK327767 SHF327728:SHG327767 SRB327728:SRC327767 TAX327728:TAY327767 TKT327728:TKU327767 TUP327728:TUQ327767 UEL327728:UEM327767 UOH327728:UOI327767 UYD327728:UYE327767 VHZ327728:VIA327767 VRV327728:VRW327767 WBR327728:WBS327767 WLN327728:WLO327767 WVJ327728:WVK327767 B393264:C393303 IX393264:IY393303 ST393264:SU393303 ACP393264:ACQ393303 AML393264:AMM393303 AWH393264:AWI393303 BGD393264:BGE393303 BPZ393264:BQA393303 BZV393264:BZW393303 CJR393264:CJS393303 CTN393264:CTO393303 DDJ393264:DDK393303 DNF393264:DNG393303 DXB393264:DXC393303 EGX393264:EGY393303 EQT393264:EQU393303 FAP393264:FAQ393303 FKL393264:FKM393303 FUH393264:FUI393303 GED393264:GEE393303 GNZ393264:GOA393303 GXV393264:GXW393303 HHR393264:HHS393303 HRN393264:HRO393303 IBJ393264:IBK393303 ILF393264:ILG393303 IVB393264:IVC393303 JEX393264:JEY393303 JOT393264:JOU393303 JYP393264:JYQ393303 KIL393264:KIM393303 KSH393264:KSI393303 LCD393264:LCE393303 LLZ393264:LMA393303 LVV393264:LVW393303 MFR393264:MFS393303 MPN393264:MPO393303 MZJ393264:MZK393303 NJF393264:NJG393303 NTB393264:NTC393303 OCX393264:OCY393303 OMT393264:OMU393303 OWP393264:OWQ393303 PGL393264:PGM393303 PQH393264:PQI393303 QAD393264:QAE393303 QJZ393264:QKA393303 QTV393264:QTW393303 RDR393264:RDS393303 RNN393264:RNO393303 RXJ393264:RXK393303 SHF393264:SHG393303 SRB393264:SRC393303 TAX393264:TAY393303 TKT393264:TKU393303 TUP393264:TUQ393303 UEL393264:UEM393303 UOH393264:UOI393303 UYD393264:UYE393303 VHZ393264:VIA393303 VRV393264:VRW393303 WBR393264:WBS393303 WLN393264:WLO393303 WVJ393264:WVK393303 B458800:C458839 IX458800:IY458839 ST458800:SU458839 ACP458800:ACQ458839 AML458800:AMM458839 AWH458800:AWI458839 BGD458800:BGE458839 BPZ458800:BQA458839 BZV458800:BZW458839 CJR458800:CJS458839 CTN458800:CTO458839 DDJ458800:DDK458839 DNF458800:DNG458839 DXB458800:DXC458839 EGX458800:EGY458839 EQT458800:EQU458839 FAP458800:FAQ458839 FKL458800:FKM458839 FUH458800:FUI458839 GED458800:GEE458839 GNZ458800:GOA458839 GXV458800:GXW458839 HHR458800:HHS458839 HRN458800:HRO458839 IBJ458800:IBK458839 ILF458800:ILG458839 IVB458800:IVC458839 JEX458800:JEY458839 JOT458800:JOU458839 JYP458800:JYQ458839 KIL458800:KIM458839 KSH458800:KSI458839 LCD458800:LCE458839 LLZ458800:LMA458839 LVV458800:LVW458839 MFR458800:MFS458839 MPN458800:MPO458839 MZJ458800:MZK458839 NJF458800:NJG458839 NTB458800:NTC458839 OCX458800:OCY458839 OMT458800:OMU458839 OWP458800:OWQ458839 PGL458800:PGM458839 PQH458800:PQI458839 QAD458800:QAE458839 QJZ458800:QKA458839 QTV458800:QTW458839 RDR458800:RDS458839 RNN458800:RNO458839 RXJ458800:RXK458839 SHF458800:SHG458839 SRB458800:SRC458839 TAX458800:TAY458839 TKT458800:TKU458839 TUP458800:TUQ458839 UEL458800:UEM458839 UOH458800:UOI458839 UYD458800:UYE458839 VHZ458800:VIA458839 VRV458800:VRW458839 WBR458800:WBS458839 WLN458800:WLO458839 WVJ458800:WVK458839 B524336:C524375 IX524336:IY524375 ST524336:SU524375 ACP524336:ACQ524375 AML524336:AMM524375 AWH524336:AWI524375 BGD524336:BGE524375 BPZ524336:BQA524375 BZV524336:BZW524375 CJR524336:CJS524375 CTN524336:CTO524375 DDJ524336:DDK524375 DNF524336:DNG524375 DXB524336:DXC524375 EGX524336:EGY524375 EQT524336:EQU524375 FAP524336:FAQ524375 FKL524336:FKM524375 FUH524336:FUI524375 GED524336:GEE524375 GNZ524336:GOA524375 GXV524336:GXW524375 HHR524336:HHS524375 HRN524336:HRO524375 IBJ524336:IBK524375 ILF524336:ILG524375 IVB524336:IVC524375 JEX524336:JEY524375 JOT524336:JOU524375 JYP524336:JYQ524375 KIL524336:KIM524375 KSH524336:KSI524375 LCD524336:LCE524375 LLZ524336:LMA524375 LVV524336:LVW524375 MFR524336:MFS524375 MPN524336:MPO524375 MZJ524336:MZK524375 NJF524336:NJG524375 NTB524336:NTC524375 OCX524336:OCY524375 OMT524336:OMU524375 OWP524336:OWQ524375 PGL524336:PGM524375 PQH524336:PQI524375 QAD524336:QAE524375 QJZ524336:QKA524375 QTV524336:QTW524375 RDR524336:RDS524375 RNN524336:RNO524375 RXJ524336:RXK524375 SHF524336:SHG524375 SRB524336:SRC524375 TAX524336:TAY524375 TKT524336:TKU524375 TUP524336:TUQ524375 UEL524336:UEM524375 UOH524336:UOI524375 UYD524336:UYE524375 VHZ524336:VIA524375 VRV524336:VRW524375 WBR524336:WBS524375 WLN524336:WLO524375 WVJ524336:WVK524375 B589872:C589911 IX589872:IY589911 ST589872:SU589911 ACP589872:ACQ589911 AML589872:AMM589911 AWH589872:AWI589911 BGD589872:BGE589911 BPZ589872:BQA589911 BZV589872:BZW589911 CJR589872:CJS589911 CTN589872:CTO589911 DDJ589872:DDK589911 DNF589872:DNG589911 DXB589872:DXC589911 EGX589872:EGY589911 EQT589872:EQU589911 FAP589872:FAQ589911 FKL589872:FKM589911 FUH589872:FUI589911 GED589872:GEE589911 GNZ589872:GOA589911 GXV589872:GXW589911 HHR589872:HHS589911 HRN589872:HRO589911 IBJ589872:IBK589911 ILF589872:ILG589911 IVB589872:IVC589911 JEX589872:JEY589911 JOT589872:JOU589911 JYP589872:JYQ589911 KIL589872:KIM589911 KSH589872:KSI589911 LCD589872:LCE589911 LLZ589872:LMA589911 LVV589872:LVW589911 MFR589872:MFS589911 MPN589872:MPO589911 MZJ589872:MZK589911 NJF589872:NJG589911 NTB589872:NTC589911 OCX589872:OCY589911 OMT589872:OMU589911 OWP589872:OWQ589911 PGL589872:PGM589911 PQH589872:PQI589911 QAD589872:QAE589911 QJZ589872:QKA589911 QTV589872:QTW589911 RDR589872:RDS589911 RNN589872:RNO589911 RXJ589872:RXK589911 SHF589872:SHG589911 SRB589872:SRC589911 TAX589872:TAY589911 TKT589872:TKU589911 TUP589872:TUQ589911 UEL589872:UEM589911 UOH589872:UOI589911 UYD589872:UYE589911 VHZ589872:VIA589911 VRV589872:VRW589911 WBR589872:WBS589911 WLN589872:WLO589911 WVJ589872:WVK589911 B655408:C655447 IX655408:IY655447 ST655408:SU655447 ACP655408:ACQ655447 AML655408:AMM655447 AWH655408:AWI655447 BGD655408:BGE655447 BPZ655408:BQA655447 BZV655408:BZW655447 CJR655408:CJS655447 CTN655408:CTO655447 DDJ655408:DDK655447 DNF655408:DNG655447 DXB655408:DXC655447 EGX655408:EGY655447 EQT655408:EQU655447 FAP655408:FAQ655447 FKL655408:FKM655447 FUH655408:FUI655447 GED655408:GEE655447 GNZ655408:GOA655447 GXV655408:GXW655447 HHR655408:HHS655447 HRN655408:HRO655447 IBJ655408:IBK655447 ILF655408:ILG655447 IVB655408:IVC655447 JEX655408:JEY655447 JOT655408:JOU655447 JYP655408:JYQ655447 KIL655408:KIM655447 KSH655408:KSI655447 LCD655408:LCE655447 LLZ655408:LMA655447 LVV655408:LVW655447 MFR655408:MFS655447 MPN655408:MPO655447 MZJ655408:MZK655447 NJF655408:NJG655447 NTB655408:NTC655447 OCX655408:OCY655447 OMT655408:OMU655447 OWP655408:OWQ655447 PGL655408:PGM655447 PQH655408:PQI655447 QAD655408:QAE655447 QJZ655408:QKA655447 QTV655408:QTW655447 RDR655408:RDS655447 RNN655408:RNO655447 RXJ655408:RXK655447 SHF655408:SHG655447 SRB655408:SRC655447 TAX655408:TAY655447 TKT655408:TKU655447 TUP655408:TUQ655447 UEL655408:UEM655447 UOH655408:UOI655447 UYD655408:UYE655447 VHZ655408:VIA655447 VRV655408:VRW655447 WBR655408:WBS655447 WLN655408:WLO655447 WVJ655408:WVK655447 B720944:C720983 IX720944:IY720983 ST720944:SU720983 ACP720944:ACQ720983 AML720944:AMM720983 AWH720944:AWI720983 BGD720944:BGE720983 BPZ720944:BQA720983 BZV720944:BZW720983 CJR720944:CJS720983 CTN720944:CTO720983 DDJ720944:DDK720983 DNF720944:DNG720983 DXB720944:DXC720983 EGX720944:EGY720983 EQT720944:EQU720983 FAP720944:FAQ720983 FKL720944:FKM720983 FUH720944:FUI720983 GED720944:GEE720983 GNZ720944:GOA720983 GXV720944:GXW720983 HHR720944:HHS720983 HRN720944:HRO720983 IBJ720944:IBK720983 ILF720944:ILG720983 IVB720944:IVC720983 JEX720944:JEY720983 JOT720944:JOU720983 JYP720944:JYQ720983 KIL720944:KIM720983 KSH720944:KSI720983 LCD720944:LCE720983 LLZ720944:LMA720983 LVV720944:LVW720983 MFR720944:MFS720983 MPN720944:MPO720983 MZJ720944:MZK720983 NJF720944:NJG720983 NTB720944:NTC720983 OCX720944:OCY720983 OMT720944:OMU720983 OWP720944:OWQ720983 PGL720944:PGM720983 PQH720944:PQI720983 QAD720944:QAE720983 QJZ720944:QKA720983 QTV720944:QTW720983 RDR720944:RDS720983 RNN720944:RNO720983 RXJ720944:RXK720983 SHF720944:SHG720983 SRB720944:SRC720983 TAX720944:TAY720983 TKT720944:TKU720983 TUP720944:TUQ720983 UEL720944:UEM720983 UOH720944:UOI720983 UYD720944:UYE720983 VHZ720944:VIA720983 VRV720944:VRW720983 WBR720944:WBS720983 WLN720944:WLO720983 WVJ720944:WVK720983 B786480:C786519 IX786480:IY786519 ST786480:SU786519 ACP786480:ACQ786519 AML786480:AMM786519 AWH786480:AWI786519 BGD786480:BGE786519 BPZ786480:BQA786519 BZV786480:BZW786519 CJR786480:CJS786519 CTN786480:CTO786519 DDJ786480:DDK786519 DNF786480:DNG786519 DXB786480:DXC786519 EGX786480:EGY786519 EQT786480:EQU786519 FAP786480:FAQ786519 FKL786480:FKM786519 FUH786480:FUI786519 GED786480:GEE786519 GNZ786480:GOA786519 GXV786480:GXW786519 HHR786480:HHS786519 HRN786480:HRO786519 IBJ786480:IBK786519 ILF786480:ILG786519 IVB786480:IVC786519 JEX786480:JEY786519 JOT786480:JOU786519 JYP786480:JYQ786519 KIL786480:KIM786519 KSH786480:KSI786519 LCD786480:LCE786519 LLZ786480:LMA786519 LVV786480:LVW786519 MFR786480:MFS786519 MPN786480:MPO786519 MZJ786480:MZK786519 NJF786480:NJG786519 NTB786480:NTC786519 OCX786480:OCY786519 OMT786480:OMU786519 OWP786480:OWQ786519 PGL786480:PGM786519 PQH786480:PQI786519 QAD786480:QAE786519 QJZ786480:QKA786519 QTV786480:QTW786519 RDR786480:RDS786519 RNN786480:RNO786519 RXJ786480:RXK786519 SHF786480:SHG786519 SRB786480:SRC786519 TAX786480:TAY786519 TKT786480:TKU786519 TUP786480:TUQ786519 UEL786480:UEM786519 UOH786480:UOI786519 UYD786480:UYE786519 VHZ786480:VIA786519 VRV786480:VRW786519 WBR786480:WBS786519 WLN786480:WLO786519 WVJ786480:WVK786519 B852016:C852055 IX852016:IY852055 ST852016:SU852055 ACP852016:ACQ852055 AML852016:AMM852055 AWH852016:AWI852055 BGD852016:BGE852055 BPZ852016:BQA852055 BZV852016:BZW852055 CJR852016:CJS852055 CTN852016:CTO852055 DDJ852016:DDK852055 DNF852016:DNG852055 DXB852016:DXC852055 EGX852016:EGY852055 EQT852016:EQU852055 FAP852016:FAQ852055 FKL852016:FKM852055 FUH852016:FUI852055 GED852016:GEE852055 GNZ852016:GOA852055 GXV852016:GXW852055 HHR852016:HHS852055 HRN852016:HRO852055 IBJ852016:IBK852055 ILF852016:ILG852055 IVB852016:IVC852055 JEX852016:JEY852055 JOT852016:JOU852055 JYP852016:JYQ852055 KIL852016:KIM852055 KSH852016:KSI852055 LCD852016:LCE852055 LLZ852016:LMA852055 LVV852016:LVW852055 MFR852016:MFS852055 MPN852016:MPO852055 MZJ852016:MZK852055 NJF852016:NJG852055 NTB852016:NTC852055 OCX852016:OCY852055 OMT852016:OMU852055 OWP852016:OWQ852055 PGL852016:PGM852055 PQH852016:PQI852055 QAD852016:QAE852055 QJZ852016:QKA852055 QTV852016:QTW852055 RDR852016:RDS852055 RNN852016:RNO852055 RXJ852016:RXK852055 SHF852016:SHG852055 SRB852016:SRC852055 TAX852016:TAY852055 TKT852016:TKU852055 TUP852016:TUQ852055 UEL852016:UEM852055 UOH852016:UOI852055 UYD852016:UYE852055 VHZ852016:VIA852055 VRV852016:VRW852055 WBR852016:WBS852055 WLN852016:WLO852055 WVJ852016:WVK852055 B917552:C917591 IX917552:IY917591 ST917552:SU917591 ACP917552:ACQ917591 AML917552:AMM917591 AWH917552:AWI917591 BGD917552:BGE917591 BPZ917552:BQA917591 BZV917552:BZW917591 CJR917552:CJS917591 CTN917552:CTO917591 DDJ917552:DDK917591 DNF917552:DNG917591 DXB917552:DXC917591 EGX917552:EGY917591 EQT917552:EQU917591 FAP917552:FAQ917591 FKL917552:FKM917591 FUH917552:FUI917591 GED917552:GEE917591 GNZ917552:GOA917591 GXV917552:GXW917591 HHR917552:HHS917591 HRN917552:HRO917591 IBJ917552:IBK917591 ILF917552:ILG917591 IVB917552:IVC917591 JEX917552:JEY917591 JOT917552:JOU917591 JYP917552:JYQ917591 KIL917552:KIM917591 KSH917552:KSI917591 LCD917552:LCE917591 LLZ917552:LMA917591 LVV917552:LVW917591 MFR917552:MFS917591 MPN917552:MPO917591 MZJ917552:MZK917591 NJF917552:NJG917591 NTB917552:NTC917591 OCX917552:OCY917591 OMT917552:OMU917591 OWP917552:OWQ917591 PGL917552:PGM917591 PQH917552:PQI917591 QAD917552:QAE917591 QJZ917552:QKA917591 QTV917552:QTW917591 RDR917552:RDS917591 RNN917552:RNO917591 RXJ917552:RXK917591 SHF917552:SHG917591 SRB917552:SRC917591 TAX917552:TAY917591 TKT917552:TKU917591 TUP917552:TUQ917591 UEL917552:UEM917591 UOH917552:UOI917591 UYD917552:UYE917591 VHZ917552:VIA917591 VRV917552:VRW917591 WBR917552:WBS917591 WLN917552:WLO917591 WVJ917552:WVK917591 B983088:C983127 IX983088:IY983127 ST983088:SU983127 ACP983088:ACQ983127 AML983088:AMM983127 AWH983088:AWI983127 BGD983088:BGE983127 BPZ983088:BQA983127 BZV983088:BZW983127 CJR983088:CJS983127 CTN983088:CTO983127 DDJ983088:DDK983127 DNF983088:DNG983127 DXB983088:DXC983127 EGX983088:EGY983127 EQT983088:EQU983127 FAP983088:FAQ983127 FKL983088:FKM983127 FUH983088:FUI983127 GED983088:GEE983127 GNZ983088:GOA983127 GXV983088:GXW983127 HHR983088:HHS983127 HRN983088:HRO983127 IBJ983088:IBK983127 ILF983088:ILG983127 IVB983088:IVC983127 JEX983088:JEY983127 JOT983088:JOU983127 JYP983088:JYQ983127 KIL983088:KIM983127 KSH983088:KSI983127 LCD983088:LCE983127 LLZ983088:LMA983127 LVV983088:LVW983127 MFR983088:MFS983127 MPN983088:MPO983127 MZJ983088:MZK983127 NJF983088:NJG983127 NTB983088:NTC983127 OCX983088:OCY983127 OMT983088:OMU983127 OWP983088:OWQ983127 PGL983088:PGM983127 PQH983088:PQI983127 QAD983088:QAE983127 QJZ983088:QKA983127 QTV983088:QTW983127 RDR983088:RDS983127 RNN983088:RNO983127 RXJ983088:RXK983127 SHF983088:SHG983127 SRB983088:SRC983127 TAX983088:TAY983127 TKT983088:TKU983127 TUP983088:TUQ983127 UEL983088:UEM983127 UOH983088:UOI983127 UYD983088:UYE983127 VHZ983088:VIA983127 VRV983088:VRW983127 WBR983088:WBS983127 WLN983088:WLO983127 WVJ983088:WVK983127">
      <formula1>$M$15:$M$35</formula1>
    </dataValidation>
    <dataValidation type="list" allowBlank="1" showInputMessage="1" showErrorMessage="1" sqref="C14:J14 IY14:JF14 SU14:TB14 ACQ14:ACX14 AMM14:AMT14 AWI14:AWP14 BGE14:BGL14 BQA14:BQH14 BZW14:CAD14 CJS14:CJZ14 CTO14:CTV14 DDK14:DDR14 DNG14:DNN14 DXC14:DXJ14 EGY14:EHF14 EQU14:ERB14 FAQ14:FAX14 FKM14:FKT14 FUI14:FUP14 GEE14:GEL14 GOA14:GOH14 GXW14:GYD14 HHS14:HHZ14 HRO14:HRV14 IBK14:IBR14 ILG14:ILN14 IVC14:IVJ14 JEY14:JFF14 JOU14:JPB14 JYQ14:JYX14 KIM14:KIT14 KSI14:KSP14 LCE14:LCL14 LMA14:LMH14 LVW14:LWD14 MFS14:MFZ14 MPO14:MPV14 MZK14:MZR14 NJG14:NJN14 NTC14:NTJ14 OCY14:ODF14 OMU14:ONB14 OWQ14:OWX14 PGM14:PGT14 PQI14:PQP14 QAE14:QAL14 QKA14:QKH14 QTW14:QUD14 RDS14:RDZ14 RNO14:RNV14 RXK14:RXR14 SHG14:SHN14 SRC14:SRJ14 TAY14:TBF14 TKU14:TLB14 TUQ14:TUX14 UEM14:UET14 UOI14:UOP14 UYE14:UYL14 VIA14:VIH14 VRW14:VSD14 WBS14:WBZ14 WLO14:WLV14 WVK14:WVR14 C65550:J65550 IY65550:JF65550 SU65550:TB65550 ACQ65550:ACX65550 AMM65550:AMT65550 AWI65550:AWP65550 BGE65550:BGL65550 BQA65550:BQH65550 BZW65550:CAD65550 CJS65550:CJZ65550 CTO65550:CTV65550 DDK65550:DDR65550 DNG65550:DNN65550 DXC65550:DXJ65550 EGY65550:EHF65550 EQU65550:ERB65550 FAQ65550:FAX65550 FKM65550:FKT65550 FUI65550:FUP65550 GEE65550:GEL65550 GOA65550:GOH65550 GXW65550:GYD65550 HHS65550:HHZ65550 HRO65550:HRV65550 IBK65550:IBR65550 ILG65550:ILN65550 IVC65550:IVJ65550 JEY65550:JFF65550 JOU65550:JPB65550 JYQ65550:JYX65550 KIM65550:KIT65550 KSI65550:KSP65550 LCE65550:LCL65550 LMA65550:LMH65550 LVW65550:LWD65550 MFS65550:MFZ65550 MPO65550:MPV65550 MZK65550:MZR65550 NJG65550:NJN65550 NTC65550:NTJ65550 OCY65550:ODF65550 OMU65550:ONB65550 OWQ65550:OWX65550 PGM65550:PGT65550 PQI65550:PQP65550 QAE65550:QAL65550 QKA65550:QKH65550 QTW65550:QUD65550 RDS65550:RDZ65550 RNO65550:RNV65550 RXK65550:RXR65550 SHG65550:SHN65550 SRC65550:SRJ65550 TAY65550:TBF65550 TKU65550:TLB65550 TUQ65550:TUX65550 UEM65550:UET65550 UOI65550:UOP65550 UYE65550:UYL65550 VIA65550:VIH65550 VRW65550:VSD65550 WBS65550:WBZ65550 WLO65550:WLV65550 WVK65550:WVR65550 C131086:J131086 IY131086:JF131086 SU131086:TB131086 ACQ131086:ACX131086 AMM131086:AMT131086 AWI131086:AWP131086 BGE131086:BGL131086 BQA131086:BQH131086 BZW131086:CAD131086 CJS131086:CJZ131086 CTO131086:CTV131086 DDK131086:DDR131086 DNG131086:DNN131086 DXC131086:DXJ131086 EGY131086:EHF131086 EQU131086:ERB131086 FAQ131086:FAX131086 FKM131086:FKT131086 FUI131086:FUP131086 GEE131086:GEL131086 GOA131086:GOH131086 GXW131086:GYD131086 HHS131086:HHZ131086 HRO131086:HRV131086 IBK131086:IBR131086 ILG131086:ILN131086 IVC131086:IVJ131086 JEY131086:JFF131086 JOU131086:JPB131086 JYQ131086:JYX131086 KIM131086:KIT131086 KSI131086:KSP131086 LCE131086:LCL131086 LMA131086:LMH131086 LVW131086:LWD131086 MFS131086:MFZ131086 MPO131086:MPV131086 MZK131086:MZR131086 NJG131086:NJN131086 NTC131086:NTJ131086 OCY131086:ODF131086 OMU131086:ONB131086 OWQ131086:OWX131086 PGM131086:PGT131086 PQI131086:PQP131086 QAE131086:QAL131086 QKA131086:QKH131086 QTW131086:QUD131086 RDS131086:RDZ131086 RNO131086:RNV131086 RXK131086:RXR131086 SHG131086:SHN131086 SRC131086:SRJ131086 TAY131086:TBF131086 TKU131086:TLB131086 TUQ131086:TUX131086 UEM131086:UET131086 UOI131086:UOP131086 UYE131086:UYL131086 VIA131086:VIH131086 VRW131086:VSD131086 WBS131086:WBZ131086 WLO131086:WLV131086 WVK131086:WVR131086 C196622:J196622 IY196622:JF196622 SU196622:TB196622 ACQ196622:ACX196622 AMM196622:AMT196622 AWI196622:AWP196622 BGE196622:BGL196622 BQA196622:BQH196622 BZW196622:CAD196622 CJS196622:CJZ196622 CTO196622:CTV196622 DDK196622:DDR196622 DNG196622:DNN196622 DXC196622:DXJ196622 EGY196622:EHF196622 EQU196622:ERB196622 FAQ196622:FAX196622 FKM196622:FKT196622 FUI196622:FUP196622 GEE196622:GEL196622 GOA196622:GOH196622 GXW196622:GYD196622 HHS196622:HHZ196622 HRO196622:HRV196622 IBK196622:IBR196622 ILG196622:ILN196622 IVC196622:IVJ196622 JEY196622:JFF196622 JOU196622:JPB196622 JYQ196622:JYX196622 KIM196622:KIT196622 KSI196622:KSP196622 LCE196622:LCL196622 LMA196622:LMH196622 LVW196622:LWD196622 MFS196622:MFZ196622 MPO196622:MPV196622 MZK196622:MZR196622 NJG196622:NJN196622 NTC196622:NTJ196622 OCY196622:ODF196622 OMU196622:ONB196622 OWQ196622:OWX196622 PGM196622:PGT196622 PQI196622:PQP196622 QAE196622:QAL196622 QKA196622:QKH196622 QTW196622:QUD196622 RDS196622:RDZ196622 RNO196622:RNV196622 RXK196622:RXR196622 SHG196622:SHN196622 SRC196622:SRJ196622 TAY196622:TBF196622 TKU196622:TLB196622 TUQ196622:TUX196622 UEM196622:UET196622 UOI196622:UOP196622 UYE196622:UYL196622 VIA196622:VIH196622 VRW196622:VSD196622 WBS196622:WBZ196622 WLO196622:WLV196622 WVK196622:WVR196622 C262158:J262158 IY262158:JF262158 SU262158:TB262158 ACQ262158:ACX262158 AMM262158:AMT262158 AWI262158:AWP262158 BGE262158:BGL262158 BQA262158:BQH262158 BZW262158:CAD262158 CJS262158:CJZ262158 CTO262158:CTV262158 DDK262158:DDR262158 DNG262158:DNN262158 DXC262158:DXJ262158 EGY262158:EHF262158 EQU262158:ERB262158 FAQ262158:FAX262158 FKM262158:FKT262158 FUI262158:FUP262158 GEE262158:GEL262158 GOA262158:GOH262158 GXW262158:GYD262158 HHS262158:HHZ262158 HRO262158:HRV262158 IBK262158:IBR262158 ILG262158:ILN262158 IVC262158:IVJ262158 JEY262158:JFF262158 JOU262158:JPB262158 JYQ262158:JYX262158 KIM262158:KIT262158 KSI262158:KSP262158 LCE262158:LCL262158 LMA262158:LMH262158 LVW262158:LWD262158 MFS262158:MFZ262158 MPO262158:MPV262158 MZK262158:MZR262158 NJG262158:NJN262158 NTC262158:NTJ262158 OCY262158:ODF262158 OMU262158:ONB262158 OWQ262158:OWX262158 PGM262158:PGT262158 PQI262158:PQP262158 QAE262158:QAL262158 QKA262158:QKH262158 QTW262158:QUD262158 RDS262158:RDZ262158 RNO262158:RNV262158 RXK262158:RXR262158 SHG262158:SHN262158 SRC262158:SRJ262158 TAY262158:TBF262158 TKU262158:TLB262158 TUQ262158:TUX262158 UEM262158:UET262158 UOI262158:UOP262158 UYE262158:UYL262158 VIA262158:VIH262158 VRW262158:VSD262158 WBS262158:WBZ262158 WLO262158:WLV262158 WVK262158:WVR262158 C327694:J327694 IY327694:JF327694 SU327694:TB327694 ACQ327694:ACX327694 AMM327694:AMT327694 AWI327694:AWP327694 BGE327694:BGL327694 BQA327694:BQH327694 BZW327694:CAD327694 CJS327694:CJZ327694 CTO327694:CTV327694 DDK327694:DDR327694 DNG327694:DNN327694 DXC327694:DXJ327694 EGY327694:EHF327694 EQU327694:ERB327694 FAQ327694:FAX327694 FKM327694:FKT327694 FUI327694:FUP327694 GEE327694:GEL327694 GOA327694:GOH327694 GXW327694:GYD327694 HHS327694:HHZ327694 HRO327694:HRV327694 IBK327694:IBR327694 ILG327694:ILN327694 IVC327694:IVJ327694 JEY327694:JFF327694 JOU327694:JPB327694 JYQ327694:JYX327694 KIM327694:KIT327694 KSI327694:KSP327694 LCE327694:LCL327694 LMA327694:LMH327694 LVW327694:LWD327694 MFS327694:MFZ327694 MPO327694:MPV327694 MZK327694:MZR327694 NJG327694:NJN327694 NTC327694:NTJ327694 OCY327694:ODF327694 OMU327694:ONB327694 OWQ327694:OWX327694 PGM327694:PGT327694 PQI327694:PQP327694 QAE327694:QAL327694 QKA327694:QKH327694 QTW327694:QUD327694 RDS327694:RDZ327694 RNO327694:RNV327694 RXK327694:RXR327694 SHG327694:SHN327694 SRC327694:SRJ327694 TAY327694:TBF327694 TKU327694:TLB327694 TUQ327694:TUX327694 UEM327694:UET327694 UOI327694:UOP327694 UYE327694:UYL327694 VIA327694:VIH327694 VRW327694:VSD327694 WBS327694:WBZ327694 WLO327694:WLV327694 WVK327694:WVR327694 C393230:J393230 IY393230:JF393230 SU393230:TB393230 ACQ393230:ACX393230 AMM393230:AMT393230 AWI393230:AWP393230 BGE393230:BGL393230 BQA393230:BQH393230 BZW393230:CAD393230 CJS393230:CJZ393230 CTO393230:CTV393230 DDK393230:DDR393230 DNG393230:DNN393230 DXC393230:DXJ393230 EGY393230:EHF393230 EQU393230:ERB393230 FAQ393230:FAX393230 FKM393230:FKT393230 FUI393230:FUP393230 GEE393230:GEL393230 GOA393230:GOH393230 GXW393230:GYD393230 HHS393230:HHZ393230 HRO393230:HRV393230 IBK393230:IBR393230 ILG393230:ILN393230 IVC393230:IVJ393230 JEY393230:JFF393230 JOU393230:JPB393230 JYQ393230:JYX393230 KIM393230:KIT393230 KSI393230:KSP393230 LCE393230:LCL393230 LMA393230:LMH393230 LVW393230:LWD393230 MFS393230:MFZ393230 MPO393230:MPV393230 MZK393230:MZR393230 NJG393230:NJN393230 NTC393230:NTJ393230 OCY393230:ODF393230 OMU393230:ONB393230 OWQ393230:OWX393230 PGM393230:PGT393230 PQI393230:PQP393230 QAE393230:QAL393230 QKA393230:QKH393230 QTW393230:QUD393230 RDS393230:RDZ393230 RNO393230:RNV393230 RXK393230:RXR393230 SHG393230:SHN393230 SRC393230:SRJ393230 TAY393230:TBF393230 TKU393230:TLB393230 TUQ393230:TUX393230 UEM393230:UET393230 UOI393230:UOP393230 UYE393230:UYL393230 VIA393230:VIH393230 VRW393230:VSD393230 WBS393230:WBZ393230 WLO393230:WLV393230 WVK393230:WVR393230 C458766:J458766 IY458766:JF458766 SU458766:TB458766 ACQ458766:ACX458766 AMM458766:AMT458766 AWI458766:AWP458766 BGE458766:BGL458766 BQA458766:BQH458766 BZW458766:CAD458766 CJS458766:CJZ458766 CTO458766:CTV458766 DDK458766:DDR458766 DNG458766:DNN458766 DXC458766:DXJ458766 EGY458766:EHF458766 EQU458766:ERB458766 FAQ458766:FAX458766 FKM458766:FKT458766 FUI458766:FUP458766 GEE458766:GEL458766 GOA458766:GOH458766 GXW458766:GYD458766 HHS458766:HHZ458766 HRO458766:HRV458766 IBK458766:IBR458766 ILG458766:ILN458766 IVC458766:IVJ458766 JEY458766:JFF458766 JOU458766:JPB458766 JYQ458766:JYX458766 KIM458766:KIT458766 KSI458766:KSP458766 LCE458766:LCL458766 LMA458766:LMH458766 LVW458766:LWD458766 MFS458766:MFZ458766 MPO458766:MPV458766 MZK458766:MZR458766 NJG458766:NJN458766 NTC458766:NTJ458766 OCY458766:ODF458766 OMU458766:ONB458766 OWQ458766:OWX458766 PGM458766:PGT458766 PQI458766:PQP458766 QAE458766:QAL458766 QKA458766:QKH458766 QTW458766:QUD458766 RDS458766:RDZ458766 RNO458766:RNV458766 RXK458766:RXR458766 SHG458766:SHN458766 SRC458766:SRJ458766 TAY458766:TBF458766 TKU458766:TLB458766 TUQ458766:TUX458766 UEM458766:UET458766 UOI458766:UOP458766 UYE458766:UYL458766 VIA458766:VIH458766 VRW458766:VSD458766 WBS458766:WBZ458766 WLO458766:WLV458766 WVK458766:WVR458766 C524302:J524302 IY524302:JF524302 SU524302:TB524302 ACQ524302:ACX524302 AMM524302:AMT524302 AWI524302:AWP524302 BGE524302:BGL524302 BQA524302:BQH524302 BZW524302:CAD524302 CJS524302:CJZ524302 CTO524302:CTV524302 DDK524302:DDR524302 DNG524302:DNN524302 DXC524302:DXJ524302 EGY524302:EHF524302 EQU524302:ERB524302 FAQ524302:FAX524302 FKM524302:FKT524302 FUI524302:FUP524302 GEE524302:GEL524302 GOA524302:GOH524302 GXW524302:GYD524302 HHS524302:HHZ524302 HRO524302:HRV524302 IBK524302:IBR524302 ILG524302:ILN524302 IVC524302:IVJ524302 JEY524302:JFF524302 JOU524302:JPB524302 JYQ524302:JYX524302 KIM524302:KIT524302 KSI524302:KSP524302 LCE524302:LCL524302 LMA524302:LMH524302 LVW524302:LWD524302 MFS524302:MFZ524302 MPO524302:MPV524302 MZK524302:MZR524302 NJG524302:NJN524302 NTC524302:NTJ524302 OCY524302:ODF524302 OMU524302:ONB524302 OWQ524302:OWX524302 PGM524302:PGT524302 PQI524302:PQP524302 QAE524302:QAL524302 QKA524302:QKH524302 QTW524302:QUD524302 RDS524302:RDZ524302 RNO524302:RNV524302 RXK524302:RXR524302 SHG524302:SHN524302 SRC524302:SRJ524302 TAY524302:TBF524302 TKU524302:TLB524302 TUQ524302:TUX524302 UEM524302:UET524302 UOI524302:UOP524302 UYE524302:UYL524302 VIA524302:VIH524302 VRW524302:VSD524302 WBS524302:WBZ524302 WLO524302:WLV524302 WVK524302:WVR524302 C589838:J589838 IY589838:JF589838 SU589838:TB589838 ACQ589838:ACX589838 AMM589838:AMT589838 AWI589838:AWP589838 BGE589838:BGL589838 BQA589838:BQH589838 BZW589838:CAD589838 CJS589838:CJZ589838 CTO589838:CTV589838 DDK589838:DDR589838 DNG589838:DNN589838 DXC589838:DXJ589838 EGY589838:EHF589838 EQU589838:ERB589838 FAQ589838:FAX589838 FKM589838:FKT589838 FUI589838:FUP589838 GEE589838:GEL589838 GOA589838:GOH589838 GXW589838:GYD589838 HHS589838:HHZ589838 HRO589838:HRV589838 IBK589838:IBR589838 ILG589838:ILN589838 IVC589838:IVJ589838 JEY589838:JFF589838 JOU589838:JPB589838 JYQ589838:JYX589838 KIM589838:KIT589838 KSI589838:KSP589838 LCE589838:LCL589838 LMA589838:LMH589838 LVW589838:LWD589838 MFS589838:MFZ589838 MPO589838:MPV589838 MZK589838:MZR589838 NJG589838:NJN589838 NTC589838:NTJ589838 OCY589838:ODF589838 OMU589838:ONB589838 OWQ589838:OWX589838 PGM589838:PGT589838 PQI589838:PQP589838 QAE589838:QAL589838 QKA589838:QKH589838 QTW589838:QUD589838 RDS589838:RDZ589838 RNO589838:RNV589838 RXK589838:RXR589838 SHG589838:SHN589838 SRC589838:SRJ589838 TAY589838:TBF589838 TKU589838:TLB589838 TUQ589838:TUX589838 UEM589838:UET589838 UOI589838:UOP589838 UYE589838:UYL589838 VIA589838:VIH589838 VRW589838:VSD589838 WBS589838:WBZ589838 WLO589838:WLV589838 WVK589838:WVR589838 C655374:J655374 IY655374:JF655374 SU655374:TB655374 ACQ655374:ACX655374 AMM655374:AMT655374 AWI655374:AWP655374 BGE655374:BGL655374 BQA655374:BQH655374 BZW655374:CAD655374 CJS655374:CJZ655374 CTO655374:CTV655374 DDK655374:DDR655374 DNG655374:DNN655374 DXC655374:DXJ655374 EGY655374:EHF655374 EQU655374:ERB655374 FAQ655374:FAX655374 FKM655374:FKT655374 FUI655374:FUP655374 GEE655374:GEL655374 GOA655374:GOH655374 GXW655374:GYD655374 HHS655374:HHZ655374 HRO655374:HRV655374 IBK655374:IBR655374 ILG655374:ILN655374 IVC655374:IVJ655374 JEY655374:JFF655374 JOU655374:JPB655374 JYQ655374:JYX655374 KIM655374:KIT655374 KSI655374:KSP655374 LCE655374:LCL655374 LMA655374:LMH655374 LVW655374:LWD655374 MFS655374:MFZ655374 MPO655374:MPV655374 MZK655374:MZR655374 NJG655374:NJN655374 NTC655374:NTJ655374 OCY655374:ODF655374 OMU655374:ONB655374 OWQ655374:OWX655374 PGM655374:PGT655374 PQI655374:PQP655374 QAE655374:QAL655374 QKA655374:QKH655374 QTW655374:QUD655374 RDS655374:RDZ655374 RNO655374:RNV655374 RXK655374:RXR655374 SHG655374:SHN655374 SRC655374:SRJ655374 TAY655374:TBF655374 TKU655374:TLB655374 TUQ655374:TUX655374 UEM655374:UET655374 UOI655374:UOP655374 UYE655374:UYL655374 VIA655374:VIH655374 VRW655374:VSD655374 WBS655374:WBZ655374 WLO655374:WLV655374 WVK655374:WVR655374 C720910:J720910 IY720910:JF720910 SU720910:TB720910 ACQ720910:ACX720910 AMM720910:AMT720910 AWI720910:AWP720910 BGE720910:BGL720910 BQA720910:BQH720910 BZW720910:CAD720910 CJS720910:CJZ720910 CTO720910:CTV720910 DDK720910:DDR720910 DNG720910:DNN720910 DXC720910:DXJ720910 EGY720910:EHF720910 EQU720910:ERB720910 FAQ720910:FAX720910 FKM720910:FKT720910 FUI720910:FUP720910 GEE720910:GEL720910 GOA720910:GOH720910 GXW720910:GYD720910 HHS720910:HHZ720910 HRO720910:HRV720910 IBK720910:IBR720910 ILG720910:ILN720910 IVC720910:IVJ720910 JEY720910:JFF720910 JOU720910:JPB720910 JYQ720910:JYX720910 KIM720910:KIT720910 KSI720910:KSP720910 LCE720910:LCL720910 LMA720910:LMH720910 LVW720910:LWD720910 MFS720910:MFZ720910 MPO720910:MPV720910 MZK720910:MZR720910 NJG720910:NJN720910 NTC720910:NTJ720910 OCY720910:ODF720910 OMU720910:ONB720910 OWQ720910:OWX720910 PGM720910:PGT720910 PQI720910:PQP720910 QAE720910:QAL720910 QKA720910:QKH720910 QTW720910:QUD720910 RDS720910:RDZ720910 RNO720910:RNV720910 RXK720910:RXR720910 SHG720910:SHN720910 SRC720910:SRJ720910 TAY720910:TBF720910 TKU720910:TLB720910 TUQ720910:TUX720910 UEM720910:UET720910 UOI720910:UOP720910 UYE720910:UYL720910 VIA720910:VIH720910 VRW720910:VSD720910 WBS720910:WBZ720910 WLO720910:WLV720910 WVK720910:WVR720910 C786446:J786446 IY786446:JF786446 SU786446:TB786446 ACQ786446:ACX786446 AMM786446:AMT786446 AWI786446:AWP786446 BGE786446:BGL786446 BQA786446:BQH786446 BZW786446:CAD786446 CJS786446:CJZ786446 CTO786446:CTV786446 DDK786446:DDR786446 DNG786446:DNN786446 DXC786446:DXJ786446 EGY786446:EHF786446 EQU786446:ERB786446 FAQ786446:FAX786446 FKM786446:FKT786446 FUI786446:FUP786446 GEE786446:GEL786446 GOA786446:GOH786446 GXW786446:GYD786446 HHS786446:HHZ786446 HRO786446:HRV786446 IBK786446:IBR786446 ILG786446:ILN786446 IVC786446:IVJ786446 JEY786446:JFF786446 JOU786446:JPB786446 JYQ786446:JYX786446 KIM786446:KIT786446 KSI786446:KSP786446 LCE786446:LCL786446 LMA786446:LMH786446 LVW786446:LWD786446 MFS786446:MFZ786446 MPO786446:MPV786446 MZK786446:MZR786446 NJG786446:NJN786446 NTC786446:NTJ786446 OCY786446:ODF786446 OMU786446:ONB786446 OWQ786446:OWX786446 PGM786446:PGT786446 PQI786446:PQP786446 QAE786446:QAL786446 QKA786446:QKH786446 QTW786446:QUD786446 RDS786446:RDZ786446 RNO786446:RNV786446 RXK786446:RXR786446 SHG786446:SHN786446 SRC786446:SRJ786446 TAY786446:TBF786446 TKU786446:TLB786446 TUQ786446:TUX786446 UEM786446:UET786446 UOI786446:UOP786446 UYE786446:UYL786446 VIA786446:VIH786446 VRW786446:VSD786446 WBS786446:WBZ786446 WLO786446:WLV786446 WVK786446:WVR786446 C851982:J851982 IY851982:JF851982 SU851982:TB851982 ACQ851982:ACX851982 AMM851982:AMT851982 AWI851982:AWP851982 BGE851982:BGL851982 BQA851982:BQH851982 BZW851982:CAD851982 CJS851982:CJZ851982 CTO851982:CTV851982 DDK851982:DDR851982 DNG851982:DNN851982 DXC851982:DXJ851982 EGY851982:EHF851982 EQU851982:ERB851982 FAQ851982:FAX851982 FKM851982:FKT851982 FUI851982:FUP851982 GEE851982:GEL851982 GOA851982:GOH851982 GXW851982:GYD851982 HHS851982:HHZ851982 HRO851982:HRV851982 IBK851982:IBR851982 ILG851982:ILN851982 IVC851982:IVJ851982 JEY851982:JFF851982 JOU851982:JPB851982 JYQ851982:JYX851982 KIM851982:KIT851982 KSI851982:KSP851982 LCE851982:LCL851982 LMA851982:LMH851982 LVW851982:LWD851982 MFS851982:MFZ851982 MPO851982:MPV851982 MZK851982:MZR851982 NJG851982:NJN851982 NTC851982:NTJ851982 OCY851982:ODF851982 OMU851982:ONB851982 OWQ851982:OWX851982 PGM851982:PGT851982 PQI851982:PQP851982 QAE851982:QAL851982 QKA851982:QKH851982 QTW851982:QUD851982 RDS851982:RDZ851982 RNO851982:RNV851982 RXK851982:RXR851982 SHG851982:SHN851982 SRC851982:SRJ851982 TAY851982:TBF851982 TKU851982:TLB851982 TUQ851982:TUX851982 UEM851982:UET851982 UOI851982:UOP851982 UYE851982:UYL851982 VIA851982:VIH851982 VRW851982:VSD851982 WBS851982:WBZ851982 WLO851982:WLV851982 WVK851982:WVR851982 C917518:J917518 IY917518:JF917518 SU917518:TB917518 ACQ917518:ACX917518 AMM917518:AMT917518 AWI917518:AWP917518 BGE917518:BGL917518 BQA917518:BQH917518 BZW917518:CAD917518 CJS917518:CJZ917518 CTO917518:CTV917518 DDK917518:DDR917518 DNG917518:DNN917518 DXC917518:DXJ917518 EGY917518:EHF917518 EQU917518:ERB917518 FAQ917518:FAX917518 FKM917518:FKT917518 FUI917518:FUP917518 GEE917518:GEL917518 GOA917518:GOH917518 GXW917518:GYD917518 HHS917518:HHZ917518 HRO917518:HRV917518 IBK917518:IBR917518 ILG917518:ILN917518 IVC917518:IVJ917518 JEY917518:JFF917518 JOU917518:JPB917518 JYQ917518:JYX917518 KIM917518:KIT917518 KSI917518:KSP917518 LCE917518:LCL917518 LMA917518:LMH917518 LVW917518:LWD917518 MFS917518:MFZ917518 MPO917518:MPV917518 MZK917518:MZR917518 NJG917518:NJN917518 NTC917518:NTJ917518 OCY917518:ODF917518 OMU917518:ONB917518 OWQ917518:OWX917518 PGM917518:PGT917518 PQI917518:PQP917518 QAE917518:QAL917518 QKA917518:QKH917518 QTW917518:QUD917518 RDS917518:RDZ917518 RNO917518:RNV917518 RXK917518:RXR917518 SHG917518:SHN917518 SRC917518:SRJ917518 TAY917518:TBF917518 TKU917518:TLB917518 TUQ917518:TUX917518 UEM917518:UET917518 UOI917518:UOP917518 UYE917518:UYL917518 VIA917518:VIH917518 VRW917518:VSD917518 WBS917518:WBZ917518 WLO917518:WLV917518 WVK917518:WVR917518 C983054:J983054 IY983054:JF983054 SU983054:TB983054 ACQ983054:ACX983054 AMM983054:AMT983054 AWI983054:AWP983054 BGE983054:BGL983054 BQA983054:BQH983054 BZW983054:CAD983054 CJS983054:CJZ983054 CTO983054:CTV983054 DDK983054:DDR983054 DNG983054:DNN983054 DXC983054:DXJ983054 EGY983054:EHF983054 EQU983054:ERB983054 FAQ983054:FAX983054 FKM983054:FKT983054 FUI983054:FUP983054 GEE983054:GEL983054 GOA983054:GOH983054 GXW983054:GYD983054 HHS983054:HHZ983054 HRO983054:HRV983054 IBK983054:IBR983054 ILG983054:ILN983054 IVC983054:IVJ983054 JEY983054:JFF983054 JOU983054:JPB983054 JYQ983054:JYX983054 KIM983054:KIT983054 KSI983054:KSP983054 LCE983054:LCL983054 LMA983054:LMH983054 LVW983054:LWD983054 MFS983054:MFZ983054 MPO983054:MPV983054 MZK983054:MZR983054 NJG983054:NJN983054 NTC983054:NTJ983054 OCY983054:ODF983054 OMU983054:ONB983054 OWQ983054:OWX983054 PGM983054:PGT983054 PQI983054:PQP983054 QAE983054:QAL983054 QKA983054:QKH983054 QTW983054:QUD983054 RDS983054:RDZ983054 RNO983054:RNV983054 RXK983054:RXR983054 SHG983054:SHN983054 SRC983054:SRJ983054 TAY983054:TBF983054 TKU983054:TLB983054 TUQ983054:TUX983054 UEM983054:UET983054 UOI983054:UOP983054 UYE983054:UYL983054 VIA983054:VIH983054 VRW983054:VSD983054 WBS983054:WBZ983054 WLO983054:WLV983054 WVK983054:WVR983054">
      <formula1>$L$6:$L$11</formula1>
    </dataValidation>
  </dataValidations>
  <printOptions horizontalCentered="1" verticalCentered="1"/>
  <pageMargins left="0.78740157480314965" right="0.19685039370078741" top="0.39370078740157483" bottom="0.19685039370078741" header="0" footer="0"/>
  <pageSetup paperSize="9" orientation="portrait" r:id="rId1"/>
  <rowBreaks count="1" manualBreakCount="1">
    <brk id="44" min="1" max="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22</vt:i4>
      </vt:variant>
    </vt:vector>
  </HeadingPairs>
  <TitlesOfParts>
    <vt:vector size="35" baseType="lpstr">
      <vt:lpstr>工事概要</vt:lpstr>
      <vt:lpstr>材料検査簿</vt:lpstr>
      <vt:lpstr>検査事項</vt:lpstr>
      <vt:lpstr>監督日誌</vt:lpstr>
      <vt:lpstr>監督事項</vt:lpstr>
      <vt:lpstr>工事写真帳</vt:lpstr>
      <vt:lpstr>完成写真帳</vt:lpstr>
      <vt:lpstr>工事完成確認報告書</vt:lpstr>
      <vt:lpstr>発生材報告書</vt:lpstr>
      <vt:lpstr>使用量報告書</vt:lpstr>
      <vt:lpstr>作業日報</vt:lpstr>
      <vt:lpstr>設備台帳</vt:lpstr>
      <vt:lpstr>設備台帳 （入力説明）</vt:lpstr>
      <vt:lpstr>完成写真帳!Print_Area</vt:lpstr>
      <vt:lpstr>監督事項!Print_Area</vt:lpstr>
      <vt:lpstr>監督日誌!Print_Area</vt:lpstr>
      <vt:lpstr>検査事項!Print_Area</vt:lpstr>
      <vt:lpstr>工事完成確認報告書!Print_Area</vt:lpstr>
      <vt:lpstr>工事写真帳!Print_Area</vt:lpstr>
      <vt:lpstr>材料検査簿!Print_Area</vt:lpstr>
      <vt:lpstr>作業日報!Print_Area</vt:lpstr>
      <vt:lpstr>使用量報告書!Print_Area</vt:lpstr>
      <vt:lpstr>設備台帳!Print_Area</vt:lpstr>
      <vt:lpstr>'設備台帳 （入力説明）'!Print_Area</vt:lpstr>
      <vt:lpstr>発生材報告書!Print_Area</vt:lpstr>
      <vt:lpstr>監督事項!Print_Titles</vt:lpstr>
      <vt:lpstr>検査事項!Print_Titles</vt:lpstr>
      <vt:lpstr>設備台帳!ゲート設備</vt:lpstr>
      <vt:lpstr>'設備台帳 （入力説明）'!ゲート設備</vt:lpstr>
      <vt:lpstr>設備台帳!スクリーンかす設備</vt:lpstr>
      <vt:lpstr>'設備台帳 （入力説明）'!スクリーンかす設備</vt:lpstr>
      <vt:lpstr>設備台帳!雨水沈砂設備</vt:lpstr>
      <vt:lpstr>'設備台帳 （入力説明）'!雨水沈砂設備</vt:lpstr>
      <vt:lpstr>設備台帳!汚水沈砂設備</vt:lpstr>
      <vt:lpstr>'設備台帳 （入力説明）'!汚水沈砂設備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高田　光統</dc:creator>
  <cp:lastModifiedBy>河合　佳枝</cp:lastModifiedBy>
  <cp:lastPrinted>2024-08-29T01:15:34Z</cp:lastPrinted>
  <dcterms:created xsi:type="dcterms:W3CDTF">2017-04-11T04:26:29Z</dcterms:created>
  <dcterms:modified xsi:type="dcterms:W3CDTF">2024-08-29T07:56:24Z</dcterms:modified>
</cp:coreProperties>
</file>