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47" documentId="13_ncr:1_{8FA29154-D7C8-4C1A-AF00-A24842C160CF}" revIDLastSave="0" xr10:uidLastSave="{00000000-0000-0000-0000-000000000000}"/>
  <bookViews>
    <workbookView activeTab="3" firstSheet="2" tabRatio="670" xr2:uid="{00000000-000D-0000-FFFF-FFFF00000000}" windowHeight="12570" windowWidth="23250" xWindow="-105" yWindow="-105"/>
  </bookViews>
  <sheets>
    <sheet r:id="rId1" name="【記載例】通所介護" sheetId="8"/>
    <sheet r:id="rId2" name="【記載例】シフト記号表（勤務時間帯）" sheetId="6"/>
    <sheet r:id="rId3" name="通所介護（100名）" sheetId="12"/>
    <sheet r:id="rId4" name="通所介護（1枚版）" sheetId="10"/>
    <sheet r:id="rId5" name="シフト記号表（勤務時間帯）" sheetId="11"/>
    <sheet r:id="rId6" name="記入方法" sheetId="7"/>
    <sheet r:id="rId7" name="プルダウン・リスト" sheetId="3"/>
  </sheets>
  <definedNames>
    <definedName localSheetId="4" name="【記載例】シフト記号">'シフト記号表（勤務時間帯）'!$C$6:$C$35</definedName>
    <definedName name="【記載例】シフト記号">'【記載例】シフト記号表（勤務時間帯）'!$C$6:$C$35</definedName>
    <definedName localSheetId="0" name="_xlnm.Print_Area">【記載例】通所介護!$A$1:$BF$71</definedName>
    <definedName localSheetId="5" name="_xlnm.Print_Area">記入方法!$B$1:$P$85</definedName>
    <definedName localSheetId="2" name="_xlnm.Print_Area">'通所介護（100名）'!$A$1:$BF$332</definedName>
    <definedName localSheetId="3" name="_xlnm.Print_Area">'通所介護（1枚版）'!$A$1:$BF$71</definedName>
    <definedName localSheetId="2" name="_xlnm.Print_Titles">'通所介護（100名）'!$1:$21</definedName>
    <definedName localSheetId="3" name="_xlnm.Print_Titles">'通所介護（1枚版）'!$1:$21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4" i="12" l="1"/>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T324" i="12"/>
  <c r="T331" i="12" l="1"/>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0"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29"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S328"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4"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X56" i="10"/>
  <c r="AX50" i="10"/>
  <c r="AX42" i="10"/>
  <c r="AX26" i="10"/>
  <c r="AX29" i="10"/>
  <c r="AX41" i="10"/>
  <c r="AX27" i="10"/>
  <c r="AX33" i="10"/>
  <c r="AX38" i="10"/>
  <c r="AX39" i="10"/>
  <c r="AX30" i="10"/>
  <c r="AX45" i="10"/>
  <c r="AX60" i="10"/>
  <c r="AX59" i="10"/>
  <c r="AX57" i="10"/>
  <c r="AX53" i="10"/>
  <c r="AX54" i="10"/>
  <c r="AX51" i="10"/>
  <c r="AX48" i="10"/>
  <c r="AX47"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G20" i="12" s="1"/>
  <c r="AG21" i="12" s="1"/>
  <c r="AU19" i="12" l="1"/>
  <c r="AU20" i="12" s="1"/>
  <c r="AU21" i="12" s="1"/>
  <c r="AV19" i="12"/>
  <c r="AV20" i="12" s="1"/>
  <c r="AV21" i="12" s="1"/>
  <c r="AW19" i="12"/>
  <c r="AW20" i="12" s="1"/>
  <c r="AW21" i="12" s="1"/>
  <c r="T20" i="12"/>
  <c r="T21" i="12" s="1"/>
  <c r="AX66" i="12"/>
  <c r="AX78" i="12"/>
  <c r="AX207" i="12"/>
  <c r="AX215" i="12"/>
  <c r="AX219" i="12"/>
  <c r="AX227" i="12"/>
  <c r="AX231" i="12"/>
  <c r="AX239" i="12"/>
  <c r="AX243" i="12"/>
  <c r="AX75" i="12"/>
  <c r="AX164" i="12"/>
  <c r="AX171" i="12"/>
  <c r="AX176" i="12"/>
  <c r="AX188" i="12"/>
  <c r="AX192" i="12"/>
  <c r="AX200" i="12"/>
  <c r="AX204" i="12"/>
  <c r="AX299" i="12"/>
  <c r="AX303" i="12"/>
  <c r="AX308" i="12"/>
  <c r="AX315" i="12"/>
  <c r="AX320" i="12"/>
  <c r="AX117" i="12"/>
  <c r="AX125" i="12"/>
  <c r="AZ125" i="12" s="1"/>
  <c r="AX129" i="12"/>
  <c r="AX137" i="12"/>
  <c r="AX141" i="12"/>
  <c r="AX149" i="12"/>
  <c r="AX153" i="12"/>
  <c r="AX93" i="12"/>
  <c r="AX98" i="12"/>
  <c r="AX105" i="12"/>
  <c r="AX110" i="12"/>
  <c r="AX254" i="12"/>
  <c r="AX258" i="12"/>
  <c r="AX266" i="12"/>
  <c r="AX270" i="12"/>
  <c r="AX278" i="12"/>
  <c r="AX282" i="12"/>
  <c r="AX290" i="12"/>
  <c r="AX294" i="12"/>
  <c r="AX324" i="12"/>
  <c r="AZ324" i="12" s="1"/>
  <c r="AS20" i="12"/>
  <c r="AS21" i="12" s="1"/>
  <c r="AR20" i="12"/>
  <c r="AR21" i="12" s="1"/>
  <c r="AB20" i="12"/>
  <c r="AB21" i="12" s="1"/>
  <c r="AO20" i="12"/>
  <c r="AO21" i="12" s="1"/>
  <c r="Y20" i="12"/>
  <c r="Y21" i="12" s="1"/>
  <c r="AJ20" i="12"/>
  <c r="AJ21" i="12" s="1"/>
  <c r="AX95" i="12"/>
  <c r="AX102" i="12"/>
  <c r="AX107" i="12"/>
  <c r="AX114" i="12"/>
  <c r="AX122" i="12"/>
  <c r="AX126" i="12"/>
  <c r="AX134" i="12"/>
  <c r="AX138" i="12"/>
  <c r="AX146" i="12"/>
  <c r="AX150" i="12"/>
  <c r="AZ150" i="12" s="1"/>
  <c r="AX158" i="12"/>
  <c r="AX161" i="12"/>
  <c r="AX168" i="12"/>
  <c r="AX173" i="12"/>
  <c r="AX180" i="12"/>
  <c r="AX185" i="12"/>
  <c r="AX189" i="12"/>
  <c r="AX197" i="12"/>
  <c r="AZ197" i="12" s="1"/>
  <c r="AX201" i="12"/>
  <c r="AX212" i="12"/>
  <c r="AX216" i="12"/>
  <c r="AX224" i="12"/>
  <c r="AX228" i="12"/>
  <c r="AX236" i="12"/>
  <c r="AX240" i="12"/>
  <c r="AX248" i="12"/>
  <c r="AZ248" i="12" s="1"/>
  <c r="AX251" i="12"/>
  <c r="AX255" i="12"/>
  <c r="AX263" i="12"/>
  <c r="AX267" i="12"/>
  <c r="AX275" i="12"/>
  <c r="AX279" i="12"/>
  <c r="AX287" i="12"/>
  <c r="AX291" i="12"/>
  <c r="AX297" i="12"/>
  <c r="AX300" i="12"/>
  <c r="AX305" i="12"/>
  <c r="AX312" i="12"/>
  <c r="AX317" i="12"/>
  <c r="AX321" i="12"/>
  <c r="AX62" i="12"/>
  <c r="AX65" i="12"/>
  <c r="AZ65" i="12" s="1"/>
  <c r="AX68" i="12"/>
  <c r="AX71" i="12"/>
  <c r="AX74" i="12"/>
  <c r="AX77" i="12"/>
  <c r="AX80" i="12"/>
  <c r="AX83" i="12"/>
  <c r="AX86" i="12"/>
  <c r="AX89" i="12"/>
  <c r="AZ89" i="12" s="1"/>
  <c r="AX92" i="12"/>
  <c r="AX99" i="12"/>
  <c r="AX104" i="12"/>
  <c r="AX111" i="12"/>
  <c r="AX119" i="12"/>
  <c r="AX123" i="12"/>
  <c r="AX131" i="12"/>
  <c r="AX135" i="12"/>
  <c r="AZ135" i="12" s="1"/>
  <c r="AX143" i="12"/>
  <c r="AX147" i="12"/>
  <c r="AX155" i="12"/>
  <c r="AX159" i="12"/>
  <c r="AX165" i="12"/>
  <c r="AX170" i="12"/>
  <c r="AX177" i="12"/>
  <c r="AX182" i="12"/>
  <c r="AZ182" i="12" s="1"/>
  <c r="AX186" i="12"/>
  <c r="AX194" i="12"/>
  <c r="AX198" i="12"/>
  <c r="AX209" i="12"/>
  <c r="AX213" i="12"/>
  <c r="AX221" i="12"/>
  <c r="AX225" i="12"/>
  <c r="AX233" i="12"/>
  <c r="AZ233" i="12" s="1"/>
  <c r="AX237" i="12"/>
  <c r="AX245" i="12"/>
  <c r="AX249" i="12"/>
  <c r="AX252" i="12"/>
  <c r="AX260" i="12"/>
  <c r="AX264" i="12"/>
  <c r="AX272" i="12"/>
  <c r="AX276" i="12"/>
  <c r="AZ276" i="12" s="1"/>
  <c r="AX284" i="12"/>
  <c r="AX288" i="12"/>
  <c r="AX302" i="12"/>
  <c r="AX309" i="12"/>
  <c r="AX314" i="12"/>
  <c r="AX63" i="12"/>
  <c r="AX69" i="12"/>
  <c r="AX72" i="12"/>
  <c r="AZ72" i="12" s="1"/>
  <c r="AX81" i="12"/>
  <c r="AX84" i="12"/>
  <c r="AX87" i="12"/>
  <c r="AX90" i="12"/>
  <c r="AX96" i="12"/>
  <c r="AX101" i="12"/>
  <c r="AX108" i="12"/>
  <c r="AX113" i="12"/>
  <c r="AZ113" i="12" s="1"/>
  <c r="AX116" i="12"/>
  <c r="AX120" i="12"/>
  <c r="AX128" i="12"/>
  <c r="AX132" i="12"/>
  <c r="AX140" i="12"/>
  <c r="AX144" i="12"/>
  <c r="AX152" i="12"/>
  <c r="AX156" i="12"/>
  <c r="AZ156" i="12" s="1"/>
  <c r="AX162" i="12"/>
  <c r="AX167" i="12"/>
  <c r="AX174" i="12"/>
  <c r="AX179" i="12"/>
  <c r="AX183" i="12"/>
  <c r="AX191" i="12"/>
  <c r="AX195" i="12"/>
  <c r="AX203" i="12"/>
  <c r="AZ203" i="12" s="1"/>
  <c r="AX206" i="12"/>
  <c r="AX210" i="12"/>
  <c r="AX218" i="12"/>
  <c r="AX222" i="12"/>
  <c r="AX230" i="12"/>
  <c r="AX234" i="12"/>
  <c r="AX242" i="12"/>
  <c r="AX246" i="12"/>
  <c r="AZ246" i="12" s="1"/>
  <c r="AX257" i="12"/>
  <c r="AX261" i="12"/>
  <c r="AX269" i="12"/>
  <c r="AX273" i="12"/>
  <c r="AX281" i="12"/>
  <c r="AX285" i="12"/>
  <c r="AX293" i="12"/>
  <c r="AX296" i="12"/>
  <c r="AZ296" i="12" s="1"/>
  <c r="AX306" i="12"/>
  <c r="AX311" i="12"/>
  <c r="AX318" i="12"/>
  <c r="AX39" i="12"/>
  <c r="AX47" i="12"/>
  <c r="AX51" i="12"/>
  <c r="AX59" i="12"/>
  <c r="AX35" i="12"/>
  <c r="AZ35" i="12" s="1"/>
  <c r="AX32" i="12"/>
  <c r="AX44" i="12"/>
  <c r="AX48" i="12"/>
  <c r="AX56" i="12"/>
  <c r="AX60" i="12"/>
  <c r="AX29" i="12"/>
  <c r="AX41" i="12"/>
  <c r="AX53" i="12"/>
  <c r="AZ53" i="12" s="1"/>
  <c r="AX36" i="12"/>
  <c r="AX23" i="12"/>
  <c r="AX24" i="12"/>
  <c r="AX27" i="12"/>
  <c r="AX30" i="12"/>
  <c r="AX38" i="12"/>
  <c r="AX42" i="12"/>
  <c r="AX50" i="12"/>
  <c r="AZ50" i="12" s="1"/>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X57" i="12"/>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39" i="12" l="1"/>
  <c r="AZ179" i="12"/>
  <c r="AZ309" i="12"/>
  <c r="AZ111" i="12"/>
  <c r="AZ267" i="12"/>
  <c r="AZ126" i="12"/>
  <c r="AZ171" i="12"/>
  <c r="AZ24" i="12"/>
  <c r="AZ48" i="12"/>
  <c r="AZ318" i="12"/>
  <c r="AZ269" i="12"/>
  <c r="AZ218" i="12"/>
  <c r="AZ174" i="12"/>
  <c r="AZ128" i="12"/>
  <c r="AZ87" i="12"/>
  <c r="AZ302" i="12"/>
  <c r="AZ249" i="12"/>
  <c r="AZ198" i="12"/>
  <c r="AZ155" i="12"/>
  <c r="AZ104" i="12"/>
  <c r="AZ74" i="12"/>
  <c r="AZ305" i="12"/>
  <c r="AZ263" i="12"/>
  <c r="AZ216" i="12"/>
  <c r="AZ168" i="12"/>
  <c r="AZ122" i="12"/>
  <c r="AZ258" i="12"/>
  <c r="AZ141" i="12"/>
  <c r="AZ303" i="12"/>
  <c r="AZ164" i="12"/>
  <c r="AZ207" i="12"/>
  <c r="AZ27" i="12"/>
  <c r="AZ273" i="12"/>
  <c r="AZ132" i="12"/>
  <c r="AZ252" i="12"/>
  <c r="AZ159" i="12"/>
  <c r="AZ312" i="12"/>
  <c r="AZ173" i="12"/>
  <c r="AZ266" i="12"/>
  <c r="AZ149" i="12"/>
  <c r="AZ215" i="12"/>
  <c r="AZ57" i="12"/>
  <c r="AZ26" i="12"/>
  <c r="AZ23" i="12"/>
  <c r="AZ44" i="12"/>
  <c r="AZ311" i="12"/>
  <c r="AZ261" i="12"/>
  <c r="AZ210" i="12"/>
  <c r="AZ167" i="12"/>
  <c r="AZ120" i="12"/>
  <c r="AZ84" i="12"/>
  <c r="AZ288" i="12"/>
  <c r="AZ245" i="12"/>
  <c r="AZ194" i="12"/>
  <c r="AZ147" i="12"/>
  <c r="AZ99" i="12"/>
  <c r="AZ71" i="12"/>
  <c r="AZ300" i="12"/>
  <c r="AZ255" i="12"/>
  <c r="AZ212" i="12"/>
  <c r="AZ161" i="12"/>
  <c r="AZ114" i="12"/>
  <c r="AZ254" i="12"/>
  <c r="AZ137" i="12"/>
  <c r="AZ299" i="12"/>
  <c r="AZ75" i="12"/>
  <c r="AZ78" i="12"/>
  <c r="AZ102" i="12"/>
  <c r="AZ56" i="12"/>
  <c r="AZ222" i="12"/>
  <c r="AZ90" i="12"/>
  <c r="AZ209" i="12"/>
  <c r="AZ77" i="12"/>
  <c r="AZ224" i="12"/>
  <c r="AZ308" i="12"/>
  <c r="AZ45" i="12"/>
  <c r="AZ54" i="12"/>
  <c r="AZ36" i="12"/>
  <c r="AZ32" i="12"/>
  <c r="AZ306" i="12"/>
  <c r="AZ257" i="12"/>
  <c r="AZ206" i="12"/>
  <c r="AZ162" i="12"/>
  <c r="AZ116" i="12"/>
  <c r="AZ81" i="12"/>
  <c r="AZ284" i="12"/>
  <c r="AZ237" i="12"/>
  <c r="AZ186" i="12"/>
  <c r="AZ143" i="12"/>
  <c r="AZ92" i="12"/>
  <c r="AZ68" i="12"/>
  <c r="AZ297" i="12"/>
  <c r="AZ251" i="12"/>
  <c r="AZ201" i="12"/>
  <c r="AZ158" i="12"/>
  <c r="AZ107" i="12"/>
  <c r="AZ294" i="12"/>
  <c r="AZ110" i="12"/>
  <c r="AZ129" i="12"/>
  <c r="AZ204" i="12"/>
  <c r="AZ243" i="12"/>
  <c r="AZ66" i="12"/>
  <c r="AZ41" i="12"/>
  <c r="AZ291" i="12"/>
  <c r="AZ290" i="12"/>
  <c r="AZ105" i="12"/>
  <c r="AZ200" i="12"/>
  <c r="AZ239" i="12"/>
  <c r="AZ42" i="12"/>
  <c r="AZ59" i="12"/>
  <c r="AZ293" i="12"/>
  <c r="AZ242" i="12"/>
  <c r="AZ195" i="12"/>
  <c r="AZ152" i="12"/>
  <c r="AZ108" i="12"/>
  <c r="AZ69" i="12"/>
  <c r="AZ272" i="12"/>
  <c r="AZ225" i="12"/>
  <c r="AZ177" i="12"/>
  <c r="AZ131" i="12"/>
  <c r="AZ86" i="12"/>
  <c r="AZ62" i="12"/>
  <c r="AZ287" i="12"/>
  <c r="AZ240" i="12"/>
  <c r="AZ189" i="12"/>
  <c r="AZ146" i="12"/>
  <c r="AZ95" i="12"/>
  <c r="AZ282" i="12"/>
  <c r="AZ98" i="12"/>
  <c r="AZ117" i="12"/>
  <c r="AZ192" i="12"/>
  <c r="AZ231" i="12"/>
  <c r="AZ38" i="12"/>
  <c r="AZ29" i="12"/>
  <c r="AZ51" i="12"/>
  <c r="AZ285" i="12"/>
  <c r="AZ234" i="12"/>
  <c r="AZ191" i="12"/>
  <c r="AZ144" i="12"/>
  <c r="AZ101" i="12"/>
  <c r="AZ63" i="12"/>
  <c r="AZ264" i="12"/>
  <c r="AZ221" i="12"/>
  <c r="AZ170" i="12"/>
  <c r="AZ123" i="12"/>
  <c r="AZ83" i="12"/>
  <c r="AZ321" i="12"/>
  <c r="AZ279" i="12"/>
  <c r="AZ236" i="12"/>
  <c r="AZ185" i="12"/>
  <c r="AZ138" i="12"/>
  <c r="AZ278" i="12"/>
  <c r="AZ93" i="12"/>
  <c r="AZ320" i="12"/>
  <c r="AZ188" i="12"/>
  <c r="AZ227" i="12"/>
  <c r="AZ30" i="12"/>
  <c r="AZ60" i="12"/>
  <c r="AZ47" i="12"/>
  <c r="AZ281" i="12"/>
  <c r="AZ230" i="12"/>
  <c r="AZ183" i="12"/>
  <c r="AZ140" i="12"/>
  <c r="AZ96" i="12"/>
  <c r="AZ314" i="12"/>
  <c r="AZ260" i="12"/>
  <c r="AZ213" i="12"/>
  <c r="AZ165" i="12"/>
  <c r="AZ119" i="12"/>
  <c r="AZ80" i="12"/>
  <c r="AZ317" i="12"/>
  <c r="AZ275" i="12"/>
  <c r="AZ228" i="12"/>
  <c r="AZ180" i="12"/>
  <c r="AZ134" i="12"/>
  <c r="AZ270" i="12"/>
  <c r="AZ153" i="12"/>
  <c r="AZ315" i="12"/>
  <c r="AZ176" i="12"/>
  <c r="AZ219" i="12"/>
  <c r="S25" i="1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U19" i="10" l="1"/>
  <c r="AU20" i="10" s="1"/>
  <c r="AU21" i="10" s="1"/>
  <c r="AV19" i="10"/>
  <c r="AV20" i="10" s="1"/>
  <c r="AV21" i="10" s="1"/>
  <c r="AV70" i="10"/>
  <c r="AX62" i="10"/>
  <c r="AZ62" i="10" s="1"/>
  <c r="AX23" i="10"/>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Z23" i="10" l="1"/>
  <c r="AZ32" i="10"/>
  <c r="AZ27" i="10"/>
  <c r="AZ35" i="10"/>
  <c r="AZ41" i="10"/>
  <c r="AZ48" i="10"/>
  <c r="AZ54" i="10"/>
  <c r="AZ36" i="10"/>
  <c r="AZ30" i="10"/>
  <c r="AZ38" i="10"/>
  <c r="AZ60" i="10"/>
  <c r="AZ42" i="10"/>
  <c r="AZ56" i="10"/>
  <c r="AZ44" i="10"/>
  <c r="AZ29" i="10"/>
  <c r="AZ57" i="10"/>
  <c r="AZ59" i="10"/>
  <c r="AZ47" i="10"/>
  <c r="AZ51" i="10"/>
  <c r="AZ53" i="10"/>
  <c r="AZ50" i="10"/>
  <c r="AZ45" i="10"/>
  <c r="AZ39" i="10"/>
  <c r="AZ33" i="10"/>
  <c r="AZ26" i="10"/>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<sst xmlns="http://schemas.openxmlformats.org/spreadsheetml/2006/main" count="1440" uniqueCount="221">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</sst>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E1" zoomScaleNormal="70" zoomScaleSheetLayoutView="100" workbookViewId="0">
      <selection activeCell="BB3" sqref="BB3:BE3"/>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219</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94" t="s">
        <v>162</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185</v>
      </c>
      <c r="D17" s="350"/>
      <c r="E17" s="351"/>
      <c r="F17" s="174"/>
      <c r="G17" s="358" t="s">
        <v>186</v>
      </c>
      <c r="H17" s="361" t="s">
        <v>187</v>
      </c>
      <c r="I17" s="350"/>
      <c r="J17" s="350"/>
      <c r="K17" s="351"/>
      <c r="L17" s="361" t="s">
        <v>188</v>
      </c>
      <c r="M17" s="350"/>
      <c r="N17" s="350"/>
      <c r="O17" s="364"/>
      <c r="P17" s="367"/>
      <c r="Q17" s="368"/>
      <c r="R17" s="369"/>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1か月の勤務時間数   合計</v>
      </c>
      <c r="AY17" s="380"/>
      <c r="AZ17" s="385" t="s">
        <v>190</v>
      </c>
      <c r="BA17" s="386"/>
      <c r="BB17" s="308" t="s">
        <v>191</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2</v>
      </c>
      <c r="AV20" s="177">
        <f>IF(AV19=30,WEEKDAY(DATE($AC$2,$AG$2,30)),0)</f>
        <v>3</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月</v>
      </c>
      <c r="AV21" s="185" t="str">
        <f>IF(AV20=1,"日",IF(AV20=2,"月",IF(AV20=3,"火",IF(AV20=4,"水",IF(AV20=5,"木",IF(AV20=6,"金",IF(AV20=0,"","土")))))))</f>
        <v>火</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37.333333333333336</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32.666666666666664</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37.333333333333336</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32.666666666666664</v>
      </c>
      <c r="BA27" s="407"/>
      <c r="BB27" s="323"/>
      <c r="BC27" s="324"/>
      <c r="BD27" s="324"/>
      <c r="BE27" s="324"/>
      <c r="BF27" s="325"/>
    </row>
    <row r="28" spans="2:58" ht="20.25" customHeight="1" x14ac:dyDescent="0.4">
      <c r="B28" s="408">
        <f>B25+1</f>
        <v>3</v>
      </c>
      <c r="C28" s="413" t="s">
        <v>60</v>
      </c>
      <c r="D28" s="414"/>
      <c r="E28" s="415"/>
      <c r="F28" s="121"/>
      <c r="G28" s="442" t="s">
        <v>124</v>
      </c>
      <c r="H28" s="444" t="s">
        <v>167</v>
      </c>
      <c r="I28" s="344"/>
      <c r="J28" s="344"/>
      <c r="K28" s="345"/>
      <c r="L28" s="445" t="s">
        <v>131</v>
      </c>
      <c r="M28" s="446"/>
      <c r="N28" s="446"/>
      <c r="O28" s="447"/>
      <c r="P28" s="451" t="s">
        <v>49</v>
      </c>
      <c r="Q28" s="452"/>
      <c r="R28" s="453"/>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14.933333333333334</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13.066666666666666</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14.933333333333334</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14.933333333333334</v>
      </c>
      <c r="BA33" s="407"/>
      <c r="BB33" s="323"/>
      <c r="BC33" s="324"/>
      <c r="BD33" s="324"/>
      <c r="BE33" s="324"/>
      <c r="BF33" s="325"/>
    </row>
    <row r="34" spans="2:58" ht="20.25" customHeight="1" x14ac:dyDescent="0.4">
      <c r="B34" s="408">
        <f>B31+1</f>
        <v>5</v>
      </c>
      <c r="C34" s="413" t="s">
        <v>5</v>
      </c>
      <c r="D34" s="414"/>
      <c r="E34" s="415"/>
      <c r="F34" s="121"/>
      <c r="G34" s="442" t="s">
        <v>216</v>
      </c>
      <c r="H34" s="444" t="s">
        <v>6</v>
      </c>
      <c r="I34" s="344"/>
      <c r="J34" s="344"/>
      <c r="K34" s="345"/>
      <c r="L34" s="445" t="s">
        <v>134</v>
      </c>
      <c r="M34" s="446"/>
      <c r="N34" s="446"/>
      <c r="O34" s="447"/>
      <c r="P34" s="451" t="s">
        <v>49</v>
      </c>
      <c r="Q34" s="452"/>
      <c r="R34" s="453"/>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11.200000000000001</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11.200000000000001</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22.400000000000002</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19.600000000000001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7.4666666666666668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6.5333333333333332</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37.333333333333336</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32.666666666666664</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37.333333333333336</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32.666666666666664</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14.933333333333334</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11.200000000000001</v>
      </c>
      <c r="BA51" s="407"/>
      <c r="BB51" s="323"/>
      <c r="BC51" s="324"/>
      <c r="BD51" s="324"/>
      <c r="BE51" s="324"/>
      <c r="BF51" s="325"/>
    </row>
    <row r="52" spans="2:58" ht="20.25" customHeight="1" x14ac:dyDescent="0.4">
      <c r="B52" s="408">
        <f>B49+1</f>
        <v>11</v>
      </c>
      <c r="C52" s="413" t="s">
        <v>62</v>
      </c>
      <c r="D52" s="414"/>
      <c r="E52" s="415"/>
      <c r="F52" s="121"/>
      <c r="G52" s="442" t="s">
        <v>216</v>
      </c>
      <c r="H52" s="444" t="s">
        <v>14</v>
      </c>
      <c r="I52" s="344"/>
      <c r="J52" s="344"/>
      <c r="K52" s="345"/>
      <c r="L52" s="445" t="s">
        <v>134</v>
      </c>
      <c r="M52" s="446"/>
      <c r="N52" s="446"/>
      <c r="O52" s="447"/>
      <c r="P52" s="451" t="s">
        <v>49</v>
      </c>
      <c r="Q52" s="452"/>
      <c r="R52" s="453"/>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11.200000000000001</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8.4</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192</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45.733333333333334</v>
      </c>
      <c r="BA62" s="483"/>
      <c r="BB62" s="465"/>
      <c r="BC62" s="466"/>
      <c r="BD62" s="466"/>
      <c r="BE62" s="466"/>
      <c r="BF62" s="467"/>
    </row>
    <row r="63" spans="2:58" ht="20.25" customHeight="1" x14ac:dyDescent="0.4">
      <c r="B63" s="197"/>
      <c r="C63" s="198"/>
      <c r="D63" s="198"/>
      <c r="E63" s="198"/>
      <c r="F63" s="198"/>
      <c r="G63" s="454" t="s">
        <v>193</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91.466666666666669</v>
      </c>
      <c r="BA63" s="487"/>
      <c r="BB63" s="468"/>
      <c r="BC63" s="469"/>
      <c r="BD63" s="469"/>
      <c r="BE63" s="469"/>
      <c r="BF63" s="470"/>
    </row>
    <row r="64" spans="2:58" ht="20.25" customHeight="1" x14ac:dyDescent="0.4">
      <c r="B64" s="197"/>
      <c r="C64" s="198"/>
      <c r="D64" s="198"/>
      <c r="E64" s="198"/>
      <c r="F64" s="198"/>
      <c r="G64" s="454" t="s">
        <v>195</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196</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197</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198</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topLeftCell="A316" zoomScale="60" zoomScaleNormal="70" workbookViewId="0">
      <selection activeCell="T323" sqref="T32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7</v>
      </c>
      <c r="AA2" s="292"/>
      <c r="AB2" s="101" t="s">
        <v>65</v>
      </c>
      <c r="AC2" s="641">
        <f>IF(Z2=0,"",YEAR(DATE(2018+Z2,1,1)))</f>
        <v>2025</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219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4" t="s">
        <v>220</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185</v>
      </c>
      <c r="D17" s="611"/>
      <c r="E17" s="612"/>
      <c r="F17" s="117"/>
      <c r="G17" s="619" t="s">
        <v>186</v>
      </c>
      <c r="H17" s="622" t="s">
        <v>187</v>
      </c>
      <c r="I17" s="611"/>
      <c r="J17" s="611"/>
      <c r="K17" s="612"/>
      <c r="L17" s="622" t="s">
        <v>188</v>
      </c>
      <c r="M17" s="611"/>
      <c r="N17" s="611"/>
      <c r="O17" s="625"/>
      <c r="P17" s="628"/>
      <c r="Q17" s="629"/>
      <c r="R17" s="630"/>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1か月の勤務時間数   合計</v>
      </c>
      <c r="AY17" s="587"/>
      <c r="AZ17" s="592" t="s">
        <v>190</v>
      </c>
      <c r="BA17" s="593"/>
      <c r="BB17" s="598" t="s">
        <v>191</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192</v>
      </c>
      <c r="H323" s="552"/>
      <c r="I323" s="552"/>
      <c r="J323" s="552"/>
      <c r="K323" s="552"/>
      <c r="L323" s="552"/>
      <c r="M323" s="552"/>
      <c r="N323" s="552"/>
      <c r="O323" s="552"/>
      <c r="P323" s="552"/>
      <c r="Q323" s="552"/>
      <c r="R323" s="553"/>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193</v>
      </c>
      <c r="H324" s="567"/>
      <c r="I324" s="567"/>
      <c r="J324" s="567"/>
      <c r="K324" s="567"/>
      <c r="L324" s="567"/>
      <c r="M324" s="567"/>
      <c r="N324" s="567"/>
      <c r="O324" s="567"/>
      <c r="P324" s="567"/>
      <c r="Q324" s="567"/>
      <c r="R324" s="568"/>
      <c r="S324" s="276" t="str">
        <f>IF(SUMIF($F$22:$F$321, "介護職員", S22:S321)=0,"",SUMIF($F$22:$F$321, "介護職員", S22:S321))</f>
        <v/>
      </c>
      <c r="T324" s="277" t="str">
        <f>IF(SUMIF($F$22:$F$321, "介護職員", T22:T321)=0,"",SUMIF($F$22:$F$321, "介護職員", T22:T321))</f>
        <v/>
      </c>
      <c r="U324" s="277" t="str">
        <f t="shared" ref="U324:AW324" si="2">IF(SUMIF($F$22:$F$321, "介護職員", U22:U321)=0,"",SUMIF($F$22:$F$321, "介護職員", U22:U321))</f>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ref="T324:AX324" si="3">IF(SUMIF($F$22:$F$60, "介護職員", AX22:AX60)=0,"",SUMIF($F$22:$F$60, "介護職員", AX22:AX60))</f>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194</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196</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197</v>
      </c>
      <c r="H327" s="540"/>
      <c r="I327" s="540"/>
      <c r="J327" s="540"/>
      <c r="K327" s="540"/>
      <c r="L327" s="540"/>
      <c r="M327" s="540"/>
      <c r="N327" s="540"/>
      <c r="O327" s="540"/>
      <c r="P327" s="540"/>
      <c r="Q327" s="540"/>
      <c r="R327" s="541"/>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576"/>
      <c r="AY327" s="577"/>
      <c r="AZ327" s="577"/>
      <c r="BA327" s="578"/>
      <c r="BB327" s="561"/>
      <c r="BC327" s="562"/>
      <c r="BD327" s="562"/>
      <c r="BE327" s="562"/>
      <c r="BF327" s="563"/>
    </row>
    <row r="328" spans="1:73" ht="18.75" customHeight="1" x14ac:dyDescent="0.4">
      <c r="B328" s="542" t="s">
        <v>198</v>
      </c>
      <c r="C328" s="543"/>
      <c r="D328" s="543"/>
      <c r="E328" s="543"/>
      <c r="F328" s="543"/>
      <c r="G328" s="543"/>
      <c r="H328" s="543"/>
      <c r="I328" s="543"/>
      <c r="J328" s="543"/>
      <c r="K328" s="544"/>
      <c r="L328" s="548" t="s">
        <v>60</v>
      </c>
      <c r="M328" s="548"/>
      <c r="N328" s="548"/>
      <c r="O328" s="548"/>
      <c r="P328" s="548"/>
      <c r="Q328" s="548"/>
      <c r="R328" s="549"/>
      <c r="S328" s="258" t="str">
        <f>IF($L328="","",IF(COUNTIFS($F$22:$F$321,$L328,S$22:S$321,"&gt;0")=0,"",COUNTIFS($F$22:$F$321,$L328,S$22:S$321,"&gt;0")))</f>
        <v/>
      </c>
      <c r="T328" s="259" t="str">
        <f t="shared" ref="T328:AW331" si="5">IF($L328="","",IF(COUNTIFS($F$22:$F$321,$L328,T$22:T$321,"&gt;0")=0,"",COUNTIFS($F$22:$F$321,$L328,T$22:T$321,"&gt;0")))</f>
        <v/>
      </c>
      <c r="U328" s="259" t="str">
        <f t="shared" si="5"/>
        <v/>
      </c>
      <c r="V328" s="259" t="str">
        <f t="shared" si="5"/>
        <v/>
      </c>
      <c r="W328" s="259" t="str">
        <f t="shared" si="5"/>
        <v/>
      </c>
      <c r="X328" s="259" t="str">
        <f t="shared" si="5"/>
        <v/>
      </c>
      <c r="Y328" s="260" t="str">
        <f t="shared" si="5"/>
        <v/>
      </c>
      <c r="Z328" s="261" t="str">
        <f t="shared" si="5"/>
        <v/>
      </c>
      <c r="AA328" s="259" t="str">
        <f t="shared" si="5"/>
        <v/>
      </c>
      <c r="AB328" s="259" t="str">
        <f t="shared" si="5"/>
        <v/>
      </c>
      <c r="AC328" s="259" t="str">
        <f t="shared" si="5"/>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si="5"/>
        <v/>
      </c>
      <c r="AN328" s="259" t="str">
        <f t="shared" si="5"/>
        <v/>
      </c>
      <c r="AO328" s="259" t="str">
        <f t="shared" si="5"/>
        <v/>
      </c>
      <c r="AP328" s="259" t="str">
        <f t="shared" si="5"/>
        <v/>
      </c>
      <c r="AQ328" s="259" t="str">
        <f t="shared" si="5"/>
        <v/>
      </c>
      <c r="AR328" s="259" t="str">
        <f t="shared" si="5"/>
        <v/>
      </c>
      <c r="AS328" s="259" t="str">
        <f t="shared" si="5"/>
        <v/>
      </c>
      <c r="AT328" s="260" t="str">
        <f t="shared" si="5"/>
        <v/>
      </c>
      <c r="AU328" s="259" t="str">
        <f t="shared" si="5"/>
        <v/>
      </c>
      <c r="AV328" s="259" t="str">
        <f t="shared" si="5"/>
        <v/>
      </c>
      <c r="AW328" s="260" t="str">
        <f t="shared" si="5"/>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IF($L329="","",IF(COUNTIFS($F$22:$F$321,$L329,S$22:S$321,"&gt;0")=0,"",COUNTIFS($F$22:$F$321,$L329,S$22:S$321,"&gt;0")))</f>
        <v/>
      </c>
      <c r="T329" s="250" t="str">
        <f t="shared" si="5"/>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5"/>
        <v/>
      </c>
      <c r="AN329" s="250" t="str">
        <f t="shared" si="5"/>
        <v/>
      </c>
      <c r="AO329" s="250" t="str">
        <f t="shared" si="5"/>
        <v/>
      </c>
      <c r="AP329" s="250" t="str">
        <f t="shared" si="5"/>
        <v/>
      </c>
      <c r="AQ329" s="250" t="str">
        <f t="shared" si="5"/>
        <v/>
      </c>
      <c r="AR329" s="250" t="str">
        <f t="shared" si="5"/>
        <v/>
      </c>
      <c r="AS329" s="250" t="str">
        <f t="shared" si="5"/>
        <v/>
      </c>
      <c r="AT329" s="251" t="str">
        <f t="shared" si="5"/>
        <v/>
      </c>
      <c r="AU329" s="250" t="str">
        <f t="shared" si="5"/>
        <v/>
      </c>
      <c r="AV329" s="250" t="str">
        <f t="shared" si="5"/>
        <v/>
      </c>
      <c r="AW329" s="251" t="str">
        <f t="shared" si="5"/>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IF($L330="","",IF(COUNTIFS($F$22:$F$321,$L330,S$22:S$321,"&gt;0")=0,"",COUNTIFS($F$22:$F$321,$L330,S$22:S$321,"&gt;0")))</f>
        <v/>
      </c>
      <c r="T330" s="250" t="str">
        <f t="shared" si="5"/>
        <v/>
      </c>
      <c r="U330" s="250" t="str">
        <f t="shared" si="5"/>
        <v/>
      </c>
      <c r="V330" s="250" t="str">
        <f t="shared" si="5"/>
        <v/>
      </c>
      <c r="W330" s="250" t="str">
        <f t="shared" si="5"/>
        <v/>
      </c>
      <c r="X330" s="250" t="str">
        <f t="shared" si="5"/>
        <v/>
      </c>
      <c r="Y330" s="251" t="str">
        <f t="shared" si="5"/>
        <v/>
      </c>
      <c r="Z330" s="262" t="str">
        <f t="shared" si="5"/>
        <v/>
      </c>
      <c r="AA330" s="250" t="str">
        <f t="shared" si="5"/>
        <v/>
      </c>
      <c r="AB330" s="250" t="str">
        <f t="shared" si="5"/>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5"/>
        <v/>
      </c>
      <c r="AN330" s="250" t="str">
        <f t="shared" si="5"/>
        <v/>
      </c>
      <c r="AO330" s="250" t="str">
        <f t="shared" si="5"/>
        <v/>
      </c>
      <c r="AP330" s="250" t="str">
        <f t="shared" si="5"/>
        <v/>
      </c>
      <c r="AQ330" s="250" t="str">
        <f t="shared" si="5"/>
        <v/>
      </c>
      <c r="AR330" s="250" t="str">
        <f t="shared" si="5"/>
        <v/>
      </c>
      <c r="AS330" s="250" t="str">
        <f t="shared" si="5"/>
        <v/>
      </c>
      <c r="AT330" s="251" t="str">
        <f t="shared" si="5"/>
        <v/>
      </c>
      <c r="AU330" s="250" t="str">
        <f t="shared" si="5"/>
        <v/>
      </c>
      <c r="AV330" s="250" t="str">
        <f t="shared" si="5"/>
        <v/>
      </c>
      <c r="AW330" s="251" t="str">
        <f t="shared" si="5"/>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IF($L331="","",IF(COUNTIFS($F$22:$F$321,$L331,S$22:S$321,"&gt;0")=0,"",COUNTIFS($F$22:$F$321,$L331,S$22:S$321,"&gt;0")))</f>
        <v/>
      </c>
      <c r="T331" s="250" t="str">
        <f t="shared" si="5"/>
        <v/>
      </c>
      <c r="U331" s="250" t="str">
        <f t="shared" si="5"/>
        <v/>
      </c>
      <c r="V331" s="250" t="str">
        <f t="shared" si="5"/>
        <v/>
      </c>
      <c r="W331" s="250" t="str">
        <f t="shared" si="5"/>
        <v/>
      </c>
      <c r="X331" s="250" t="str">
        <f t="shared" si="5"/>
        <v/>
      </c>
      <c r="Y331" s="251" t="str">
        <f t="shared" si="5"/>
        <v/>
      </c>
      <c r="Z331" s="262" t="str">
        <f t="shared" si="5"/>
        <v/>
      </c>
      <c r="AA331" s="250" t="str">
        <f t="shared" si="5"/>
        <v/>
      </c>
      <c r="AB331" s="250" t="str">
        <f t="shared" si="5"/>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5"/>
        <v/>
      </c>
      <c r="AN331" s="250" t="str">
        <f t="shared" si="5"/>
        <v/>
      </c>
      <c r="AO331" s="250" t="str">
        <f t="shared" si="5"/>
        <v/>
      </c>
      <c r="AP331" s="250" t="str">
        <f t="shared" si="5"/>
        <v/>
      </c>
      <c r="AQ331" s="250" t="str">
        <f t="shared" si="5"/>
        <v/>
      </c>
      <c r="AR331" s="250" t="str">
        <f t="shared" si="5"/>
        <v/>
      </c>
      <c r="AS331" s="250" t="str">
        <f t="shared" si="5"/>
        <v/>
      </c>
      <c r="AT331" s="251" t="str">
        <f t="shared" si="5"/>
        <v/>
      </c>
      <c r="AU331" s="250" t="str">
        <f t="shared" si="5"/>
        <v/>
      </c>
      <c r="AV331" s="250" t="str">
        <f t="shared" si="5"/>
        <v/>
      </c>
      <c r="AW331" s="251" t="str">
        <f t="shared" si="5"/>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ref="S332" si="6">IF($L332="","",IF(COUNTIFS($F$22:$F$60,$L332,S$22:S$60,"&gt;0")=0,"",COUNTIFS($F$22:$F$60,$L332,S$22:S$60,"&gt;0")))</f>
        <v/>
      </c>
      <c r="T332" s="264" t="str">
        <f t="shared" ref="T332:AW332" si="7">IF($L332="","",IF(COUNTIFS($F$22:$F$60,$L332,T$22:T$60,"&gt;0")=0,"",COUNTIFS($F$22:$F$60,$L332,T$22:T$60,"&gt;0")))</f>
        <v/>
      </c>
      <c r="U332" s="264" t="str">
        <f t="shared" si="7"/>
        <v/>
      </c>
      <c r="V332" s="264" t="str">
        <f t="shared" si="7"/>
        <v/>
      </c>
      <c r="W332" s="264" t="str">
        <f t="shared" si="7"/>
        <v/>
      </c>
      <c r="X332" s="264" t="str">
        <f t="shared" si="7"/>
        <v/>
      </c>
      <c r="Y332" s="265" t="str">
        <f t="shared" si="7"/>
        <v/>
      </c>
      <c r="Z332" s="266" t="str">
        <f t="shared" si="7"/>
        <v/>
      </c>
      <c r="AA332" s="264" t="str">
        <f t="shared" si="7"/>
        <v/>
      </c>
      <c r="AB332" s="264" t="str">
        <f t="shared" si="7"/>
        <v/>
      </c>
      <c r="AC332" s="264" t="str">
        <f t="shared" si="7"/>
        <v/>
      </c>
      <c r="AD332" s="264" t="str">
        <f t="shared" si="7"/>
        <v/>
      </c>
      <c r="AE332" s="264" t="str">
        <f t="shared" si="7"/>
        <v/>
      </c>
      <c r="AF332" s="265" t="str">
        <f t="shared" si="7"/>
        <v/>
      </c>
      <c r="AG332" s="264" t="str">
        <f t="shared" si="7"/>
        <v/>
      </c>
      <c r="AH332" s="264" t="str">
        <f t="shared" si="7"/>
        <v/>
      </c>
      <c r="AI332" s="264" t="str">
        <f t="shared" si="7"/>
        <v/>
      </c>
      <c r="AJ332" s="264" t="str">
        <f t="shared" si="7"/>
        <v/>
      </c>
      <c r="AK332" s="264" t="str">
        <f t="shared" si="7"/>
        <v/>
      </c>
      <c r="AL332" s="264" t="str">
        <f t="shared" si="7"/>
        <v/>
      </c>
      <c r="AM332" s="265" t="str">
        <f t="shared" si="7"/>
        <v/>
      </c>
      <c r="AN332" s="264" t="str">
        <f t="shared" si="7"/>
        <v/>
      </c>
      <c r="AO332" s="264" t="str">
        <f t="shared" si="7"/>
        <v/>
      </c>
      <c r="AP332" s="264" t="str">
        <f t="shared" si="7"/>
        <v/>
      </c>
      <c r="AQ332" s="264" t="str">
        <f t="shared" si="7"/>
        <v/>
      </c>
      <c r="AR332" s="264" t="str">
        <f t="shared" si="7"/>
        <v/>
      </c>
      <c r="AS332" s="264" t="str">
        <f t="shared" si="7"/>
        <v/>
      </c>
      <c r="AT332" s="265" t="str">
        <f t="shared" si="7"/>
        <v/>
      </c>
      <c r="AU332" s="264" t="str">
        <f t="shared" si="7"/>
        <v/>
      </c>
      <c r="AV332" s="264" t="str">
        <f t="shared" si="7"/>
        <v/>
      </c>
      <c r="AW332" s="265" t="str">
        <f t="shared" si="7"/>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Normal="70" zoomScaleSheetLayoutView="100" workbookViewId="0">
      <selection activeCell="U62" sqref="U6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7</v>
      </c>
      <c r="AA2" s="292"/>
      <c r="AB2" s="101" t="s">
        <v>65</v>
      </c>
      <c r="AC2" s="641">
        <f>IF(Z2=0,"",YEAR(DATE(2018+Z2,1,1)))</f>
        <v>2025</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219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4" t="s">
        <v>220</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185</v>
      </c>
      <c r="D17" s="611"/>
      <c r="E17" s="612"/>
      <c r="F17" s="98"/>
      <c r="G17" s="619" t="s">
        <v>186</v>
      </c>
      <c r="H17" s="622" t="s">
        <v>187</v>
      </c>
      <c r="I17" s="611"/>
      <c r="J17" s="611"/>
      <c r="K17" s="612"/>
      <c r="L17" s="622" t="s">
        <v>188</v>
      </c>
      <c r="M17" s="611"/>
      <c r="N17" s="611"/>
      <c r="O17" s="625"/>
      <c r="P17" s="628"/>
      <c r="Q17" s="629"/>
      <c r="R17" s="630"/>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1か月の勤務時間数   合計</v>
      </c>
      <c r="AY17" s="587"/>
      <c r="AZ17" s="592" t="s">
        <v>190</v>
      </c>
      <c r="BA17" s="593"/>
      <c r="BB17" s="598" t="s">
        <v>191</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192</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193</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194</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196</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197</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198</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2021-03-24T08:38:19Z</cp:lastPrinted>
  <dcterms:created xsi:type="dcterms:W3CDTF">2020-01-14T23:47:53Z</dcterms:created>
  <dcterms:modified xsi:type="dcterms:W3CDTF">2025-05-19T02:10:44Z</dcterms:modified>
</cp:coreProperties>
</file>