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35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'35'!$A$1:$N$52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N50" i="1" l="1"/>
  <c r="M50" i="1"/>
  <c r="L50" i="1"/>
  <c r="N49" i="1"/>
  <c r="M49" i="1"/>
  <c r="L49" i="1"/>
  <c r="N48" i="1"/>
  <c r="M48" i="1"/>
  <c r="L48" i="1"/>
  <c r="N47" i="1"/>
  <c r="M47" i="1"/>
  <c r="L47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M39" i="1" s="1"/>
  <c r="L41" i="1"/>
  <c r="N39" i="1"/>
  <c r="L39" i="1"/>
  <c r="K39" i="1"/>
  <c r="J39" i="1"/>
  <c r="I39" i="1"/>
  <c r="H39" i="1"/>
  <c r="G39" i="1"/>
  <c r="F39" i="1"/>
  <c r="E39" i="1"/>
  <c r="D39" i="1"/>
  <c r="C39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N29" i="1" s="1"/>
  <c r="M31" i="1"/>
  <c r="L31" i="1"/>
  <c r="L29" i="1" s="1"/>
  <c r="M29" i="1"/>
  <c r="N27" i="1"/>
  <c r="M27" i="1"/>
  <c r="L27" i="1"/>
  <c r="N26" i="1"/>
  <c r="M26" i="1"/>
  <c r="L26" i="1"/>
  <c r="N25" i="1"/>
  <c r="N23" i="1" s="1"/>
  <c r="N5" i="1" s="1"/>
  <c r="M25" i="1"/>
  <c r="L25" i="1"/>
  <c r="L23" i="1" s="1"/>
  <c r="L5" i="1" s="1"/>
  <c r="M23" i="1"/>
  <c r="K23" i="1"/>
  <c r="K5" i="1" s="1"/>
  <c r="J23" i="1"/>
  <c r="I23" i="1"/>
  <c r="I5" i="1" s="1"/>
  <c r="H23" i="1"/>
  <c r="G23" i="1"/>
  <c r="G5" i="1" s="1"/>
  <c r="F23" i="1"/>
  <c r="E23" i="1"/>
  <c r="E5" i="1" s="1"/>
  <c r="D23" i="1"/>
  <c r="C23" i="1"/>
  <c r="C5" i="1" s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M7" i="1" s="1"/>
  <c r="M5" i="1" s="1"/>
  <c r="L9" i="1"/>
  <c r="N7" i="1"/>
  <c r="L7" i="1"/>
  <c r="K7" i="1"/>
  <c r="J7" i="1"/>
  <c r="I7" i="1"/>
  <c r="H7" i="1"/>
  <c r="G7" i="1"/>
  <c r="F7" i="1"/>
  <c r="E7" i="1"/>
  <c r="D7" i="1"/>
  <c r="C7" i="1"/>
  <c r="J5" i="1"/>
  <c r="H5" i="1"/>
  <c r="F5" i="1"/>
  <c r="D5" i="1"/>
</calcChain>
</file>

<file path=xl/sharedStrings.xml><?xml version="1.0" encoding="utf-8"?>
<sst xmlns="http://schemas.openxmlformats.org/spreadsheetml/2006/main" count="57" uniqueCount="52">
  <si>
    <t xml:space="preserve">             　　　　35　常住地による従業地・通学地別，   １５歳以上就業者数及び通学者数</t>
    <rPh sb="20" eb="21">
      <t>ツネ</t>
    </rPh>
    <rPh sb="21" eb="22">
      <t>ジュウ</t>
    </rPh>
    <rPh sb="22" eb="23">
      <t>チ</t>
    </rPh>
    <rPh sb="26" eb="27">
      <t>ジュウ</t>
    </rPh>
    <rPh sb="27" eb="28">
      <t>ギョウ</t>
    </rPh>
    <rPh sb="28" eb="29">
      <t>チ</t>
    </rPh>
    <rPh sb="30" eb="31">
      <t>ツウ</t>
    </rPh>
    <rPh sb="31" eb="32">
      <t>ガク</t>
    </rPh>
    <rPh sb="32" eb="33">
      <t>チ</t>
    </rPh>
    <rPh sb="33" eb="34">
      <t>ベツ</t>
    </rPh>
    <phoneticPr fontId="3"/>
  </si>
  <si>
    <t>（単位：人）</t>
    <rPh sb="1" eb="3">
      <t>タンイ</t>
    </rPh>
    <rPh sb="4" eb="5">
      <t>ニン</t>
    </rPh>
    <phoneticPr fontId="3"/>
  </si>
  <si>
    <t xml:space="preserve">    (平成27年10月1日現在)</t>
    <rPh sb="5" eb="7">
      <t>ヘイセイ</t>
    </rPh>
    <rPh sb="9" eb="10">
      <t>ネン</t>
    </rPh>
    <rPh sb="12" eb="13">
      <t>ツキ</t>
    </rPh>
    <rPh sb="14" eb="15">
      <t>ヒ</t>
    </rPh>
    <rPh sb="15" eb="17">
      <t>ゲンザイ</t>
    </rPh>
    <phoneticPr fontId="3"/>
  </si>
  <si>
    <t>区　　　　分</t>
    <rPh sb="0" eb="1">
      <t>ク</t>
    </rPh>
    <rPh sb="5" eb="6">
      <t>ブン</t>
    </rPh>
    <phoneticPr fontId="3"/>
  </si>
  <si>
    <t>１５　　歳　　以　　上　　就　　業　　者</t>
    <rPh sb="4" eb="5">
      <t>サイ</t>
    </rPh>
    <rPh sb="7" eb="8">
      <t>イ</t>
    </rPh>
    <rPh sb="10" eb="11">
      <t>ウエ</t>
    </rPh>
    <rPh sb="13" eb="14">
      <t>シュウ</t>
    </rPh>
    <rPh sb="16" eb="17">
      <t>ギョウ</t>
    </rPh>
    <rPh sb="19" eb="20">
      <t>シャ</t>
    </rPh>
    <phoneticPr fontId="3"/>
  </si>
  <si>
    <t>１５　　歳　　以　　上　　通　　学　　者</t>
    <rPh sb="4" eb="5">
      <t>サイ</t>
    </rPh>
    <rPh sb="7" eb="8">
      <t>イ</t>
    </rPh>
    <rPh sb="10" eb="11">
      <t>ウエ</t>
    </rPh>
    <rPh sb="13" eb="14">
      <t>ツウ</t>
    </rPh>
    <rPh sb="16" eb="17">
      <t>ガク</t>
    </rPh>
    <rPh sb="19" eb="20">
      <t>シャ</t>
    </rPh>
    <phoneticPr fontId="3"/>
  </si>
  <si>
    <t>１５歳以上の就業者・通学者</t>
    <rPh sb="2" eb="3">
      <t>サイ</t>
    </rPh>
    <rPh sb="3" eb="5">
      <t>イジョウ</t>
    </rPh>
    <rPh sb="6" eb="8">
      <t>シュウギョウ</t>
    </rPh>
    <rPh sb="8" eb="9">
      <t>シャ</t>
    </rPh>
    <rPh sb="10" eb="12">
      <t>ツウガク</t>
    </rPh>
    <rPh sb="12" eb="13">
      <t>シャ</t>
    </rPh>
    <phoneticPr fontId="3"/>
  </si>
  <si>
    <t>自　　宅</t>
    <rPh sb="0" eb="1">
      <t>ジ</t>
    </rPh>
    <rPh sb="3" eb="4">
      <t>タク</t>
    </rPh>
    <phoneticPr fontId="3"/>
  </si>
  <si>
    <t>倉敷市内</t>
    <rPh sb="0" eb="2">
      <t>クラシキ</t>
    </rPh>
    <rPh sb="2" eb="4">
      <t>シナイ</t>
    </rPh>
    <phoneticPr fontId="3"/>
  </si>
  <si>
    <t>他市町村</t>
    <rPh sb="0" eb="1">
      <t>タ</t>
    </rPh>
    <rPh sb="1" eb="2">
      <t>シ</t>
    </rPh>
    <rPh sb="2" eb="4">
      <t>チョウソン</t>
    </rPh>
    <phoneticPr fontId="3"/>
  </si>
  <si>
    <t>不　　詳</t>
    <rPh sb="0" eb="1">
      <t>フ</t>
    </rPh>
    <rPh sb="3" eb="4">
      <t>ショウ</t>
    </rPh>
    <phoneticPr fontId="3"/>
  </si>
  <si>
    <t>市　　内</t>
    <rPh sb="0" eb="1">
      <t>シ</t>
    </rPh>
    <rPh sb="3" eb="4">
      <t>ナイ</t>
    </rPh>
    <phoneticPr fontId="3"/>
  </si>
  <si>
    <t>市　　外</t>
    <rPh sb="0" eb="1">
      <t>シ</t>
    </rPh>
    <rPh sb="3" eb="4">
      <t>ガイ</t>
    </rPh>
    <phoneticPr fontId="3"/>
  </si>
  <si>
    <t>総         数</t>
    <rPh sb="0" eb="1">
      <t>ソウ</t>
    </rPh>
    <rPh sb="10" eb="11">
      <t>スウ</t>
    </rPh>
    <phoneticPr fontId="3"/>
  </si>
  <si>
    <t>倉 敷 地 区</t>
    <rPh sb="0" eb="1">
      <t>クラ</t>
    </rPh>
    <rPh sb="2" eb="3">
      <t>シキ</t>
    </rPh>
    <rPh sb="4" eb="5">
      <t>チ</t>
    </rPh>
    <rPh sb="6" eb="7">
      <t>ク</t>
    </rPh>
    <phoneticPr fontId="3"/>
  </si>
  <si>
    <t xml:space="preserve">   東　　 地　区</t>
    <rPh sb="3" eb="4">
      <t>ヒガシ</t>
    </rPh>
    <rPh sb="7" eb="8">
      <t>チ</t>
    </rPh>
    <rPh sb="9" eb="10">
      <t>ク</t>
    </rPh>
    <phoneticPr fontId="3"/>
  </si>
  <si>
    <t>-</t>
    <phoneticPr fontId="3"/>
  </si>
  <si>
    <t xml:space="preserve">   西  　　 〃</t>
    <rPh sb="3" eb="4">
      <t>ニシ</t>
    </rPh>
    <phoneticPr fontId="3"/>
  </si>
  <si>
    <t>老 　松　　〃</t>
    <rPh sb="0" eb="1">
      <t>ロウ</t>
    </rPh>
    <rPh sb="3" eb="4">
      <t>マツ</t>
    </rPh>
    <phoneticPr fontId="3"/>
  </si>
  <si>
    <t>大 　高　　〃</t>
    <rPh sb="0" eb="1">
      <t>ダイ</t>
    </rPh>
    <rPh sb="3" eb="4">
      <t>タカ</t>
    </rPh>
    <phoneticPr fontId="3"/>
  </si>
  <si>
    <t>万 　寿　　〃</t>
    <rPh sb="0" eb="1">
      <t>ヨロズ</t>
    </rPh>
    <rPh sb="3" eb="4">
      <t>コトブキ</t>
    </rPh>
    <phoneticPr fontId="3"/>
  </si>
  <si>
    <t>中 　洲　　〃</t>
    <rPh sb="0" eb="1">
      <t>ナカ</t>
    </rPh>
    <rPh sb="3" eb="4">
      <t>ス</t>
    </rPh>
    <phoneticPr fontId="3"/>
  </si>
  <si>
    <t>粒 　江　　〃</t>
    <rPh sb="0" eb="1">
      <t>ツブ</t>
    </rPh>
    <rPh sb="3" eb="4">
      <t>エ</t>
    </rPh>
    <phoneticPr fontId="3"/>
  </si>
  <si>
    <t>帯 　江　　〃</t>
    <rPh sb="0" eb="1">
      <t>オビ</t>
    </rPh>
    <rPh sb="3" eb="4">
      <t>エ</t>
    </rPh>
    <phoneticPr fontId="3"/>
  </si>
  <si>
    <t>中 　庄　　〃</t>
    <rPh sb="0" eb="1">
      <t>ナカ</t>
    </rPh>
    <rPh sb="3" eb="4">
      <t>ショウ</t>
    </rPh>
    <phoneticPr fontId="3"/>
  </si>
  <si>
    <t>菅 　生　　〃</t>
    <rPh sb="0" eb="1">
      <t>スガ</t>
    </rPh>
    <rPh sb="3" eb="4">
      <t>ショウ</t>
    </rPh>
    <phoneticPr fontId="3"/>
  </si>
  <si>
    <t>豊   洲　　〃</t>
    <rPh sb="0" eb="1">
      <t>ユタカ</t>
    </rPh>
    <rPh sb="4" eb="5">
      <t>シュウ</t>
    </rPh>
    <phoneticPr fontId="3"/>
  </si>
  <si>
    <t>西阿知  　〃</t>
    <rPh sb="0" eb="3">
      <t>ニシアチ</t>
    </rPh>
    <phoneticPr fontId="3"/>
  </si>
  <si>
    <t>藤 　戸　　〃</t>
    <rPh sb="0" eb="1">
      <t>フジ</t>
    </rPh>
    <rPh sb="3" eb="4">
      <t>ト</t>
    </rPh>
    <phoneticPr fontId="3"/>
  </si>
  <si>
    <t>水 島 地 区</t>
    <rPh sb="0" eb="1">
      <t>ミズ</t>
    </rPh>
    <rPh sb="2" eb="3">
      <t>シマ</t>
    </rPh>
    <rPh sb="4" eb="5">
      <t>チ</t>
    </rPh>
    <rPh sb="6" eb="7">
      <t>ク</t>
    </rPh>
    <phoneticPr fontId="3"/>
  </si>
  <si>
    <t>水   島  地  区</t>
    <rPh sb="0" eb="1">
      <t>ミズ</t>
    </rPh>
    <rPh sb="4" eb="5">
      <t>シマ</t>
    </rPh>
    <rPh sb="7" eb="8">
      <t>チ</t>
    </rPh>
    <rPh sb="10" eb="11">
      <t>ク</t>
    </rPh>
    <phoneticPr fontId="3"/>
  </si>
  <si>
    <t>福   田　　〃</t>
    <rPh sb="0" eb="1">
      <t>フク</t>
    </rPh>
    <rPh sb="4" eb="5">
      <t>タ</t>
    </rPh>
    <phoneticPr fontId="3"/>
  </si>
  <si>
    <t>連   島　　〃</t>
    <rPh sb="0" eb="1">
      <t>レン</t>
    </rPh>
    <rPh sb="4" eb="5">
      <t>シマ</t>
    </rPh>
    <phoneticPr fontId="3"/>
  </si>
  <si>
    <t>児 島 地 区</t>
    <rPh sb="0" eb="1">
      <t>ジ</t>
    </rPh>
    <rPh sb="2" eb="3">
      <t>シマ</t>
    </rPh>
    <rPh sb="4" eb="5">
      <t>チ</t>
    </rPh>
    <rPh sb="6" eb="7">
      <t>ク</t>
    </rPh>
    <phoneticPr fontId="3"/>
  </si>
  <si>
    <t>琴   浦  地  区</t>
    <rPh sb="0" eb="1">
      <t>コト</t>
    </rPh>
    <rPh sb="4" eb="5">
      <t>ウラ</t>
    </rPh>
    <rPh sb="7" eb="8">
      <t>チ</t>
    </rPh>
    <rPh sb="10" eb="11">
      <t>ク</t>
    </rPh>
    <phoneticPr fontId="3"/>
  </si>
  <si>
    <t>児   島　　〃</t>
    <rPh sb="0" eb="1">
      <t>ジ</t>
    </rPh>
    <rPh sb="4" eb="5">
      <t>シマ</t>
    </rPh>
    <phoneticPr fontId="3"/>
  </si>
  <si>
    <t>味   野　　〃</t>
    <rPh sb="0" eb="1">
      <t>アジ</t>
    </rPh>
    <rPh sb="4" eb="5">
      <t>ノ</t>
    </rPh>
    <phoneticPr fontId="3"/>
  </si>
  <si>
    <t>赤   崎　　〃</t>
    <rPh sb="0" eb="1">
      <t>アカ</t>
    </rPh>
    <rPh sb="4" eb="5">
      <t>ザキ</t>
    </rPh>
    <phoneticPr fontId="3"/>
  </si>
  <si>
    <t>下津井  　〃</t>
    <rPh sb="0" eb="3">
      <t>シモツイ</t>
    </rPh>
    <phoneticPr fontId="3"/>
  </si>
  <si>
    <t>本   荘　　〃</t>
    <rPh sb="0" eb="1">
      <t>ホン</t>
    </rPh>
    <rPh sb="4" eb="5">
      <t>ソウ</t>
    </rPh>
    <phoneticPr fontId="3"/>
  </si>
  <si>
    <t>郷   内　　〃</t>
    <rPh sb="0" eb="1">
      <t>ゴウ</t>
    </rPh>
    <rPh sb="4" eb="5">
      <t>ナイ</t>
    </rPh>
    <phoneticPr fontId="3"/>
  </si>
  <si>
    <t>玉 島 地 区</t>
    <rPh sb="0" eb="1">
      <t>タマ</t>
    </rPh>
    <rPh sb="2" eb="3">
      <t>シマ</t>
    </rPh>
    <rPh sb="4" eb="5">
      <t>チ</t>
    </rPh>
    <rPh sb="6" eb="7">
      <t>ク</t>
    </rPh>
    <phoneticPr fontId="3"/>
  </si>
  <si>
    <t>玉   島  地  区</t>
    <rPh sb="0" eb="1">
      <t>タマ</t>
    </rPh>
    <rPh sb="4" eb="5">
      <t>シマ</t>
    </rPh>
    <rPh sb="7" eb="8">
      <t>チ</t>
    </rPh>
    <rPh sb="10" eb="11">
      <t>ク</t>
    </rPh>
    <phoneticPr fontId="3"/>
  </si>
  <si>
    <t>黒   崎　　〃</t>
    <rPh sb="0" eb="1">
      <t>クロ</t>
    </rPh>
    <rPh sb="4" eb="5">
      <t>ザキ</t>
    </rPh>
    <phoneticPr fontId="3"/>
  </si>
  <si>
    <t>長   尾　　〃</t>
    <rPh sb="0" eb="1">
      <t>チョウ</t>
    </rPh>
    <rPh sb="4" eb="5">
      <t>オ</t>
    </rPh>
    <phoneticPr fontId="3"/>
  </si>
  <si>
    <t>富   田　　〃</t>
    <rPh sb="0" eb="1">
      <t>トミ</t>
    </rPh>
    <rPh sb="4" eb="5">
      <t>タ</t>
    </rPh>
    <phoneticPr fontId="3"/>
  </si>
  <si>
    <t>穂井田  　〃</t>
    <rPh sb="0" eb="1">
      <t>ホ</t>
    </rPh>
    <rPh sb="1" eb="3">
      <t>イダ</t>
    </rPh>
    <phoneticPr fontId="3"/>
  </si>
  <si>
    <t>庄   地  区</t>
    <rPh sb="0" eb="1">
      <t>ショウ</t>
    </rPh>
    <rPh sb="4" eb="5">
      <t>チ</t>
    </rPh>
    <rPh sb="7" eb="8">
      <t>ク</t>
    </rPh>
    <phoneticPr fontId="3"/>
  </si>
  <si>
    <t>茶屋町地区</t>
    <rPh sb="0" eb="3">
      <t>チャヤマチ</t>
    </rPh>
    <rPh sb="3" eb="5">
      <t>チク</t>
    </rPh>
    <phoneticPr fontId="3"/>
  </si>
  <si>
    <t>船　穂　地  区</t>
    <rPh sb="0" eb="1">
      <t>フネ</t>
    </rPh>
    <rPh sb="2" eb="3">
      <t>ホ</t>
    </rPh>
    <rPh sb="4" eb="5">
      <t>チ</t>
    </rPh>
    <rPh sb="7" eb="8">
      <t>ク</t>
    </rPh>
    <phoneticPr fontId="3"/>
  </si>
  <si>
    <t>真　備　地　区</t>
    <rPh sb="0" eb="1">
      <t>マコト</t>
    </rPh>
    <rPh sb="2" eb="3">
      <t>ソナエ</t>
    </rPh>
    <rPh sb="4" eb="5">
      <t>チ</t>
    </rPh>
    <rPh sb="6" eb="7">
      <t>ク</t>
    </rPh>
    <phoneticPr fontId="3"/>
  </si>
  <si>
    <t>資料　総務部総務課　「国勢調査」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</si>
</sst>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176" fontId="5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176" fontId="7" fillId="0" borderId="0" xfId="0" applyNumberFormat="1" applyFo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 applyAlignment="1"/>
    <xf numFmtId="176" fontId="7" fillId="0" borderId="0" xfId="0" applyNumberFormat="1" applyFont="1" applyAlignment="1">
      <alignment horizontal="right" vertical="center"/>
    </xf>
    <xf numFmtId="0" fontId="4" fillId="0" borderId="15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4" fillId="0" borderId="13" xfId="0" applyFont="1" applyFill="1" applyBorder="1">
      <alignment vertical="center"/>
    </xf>
    <xf numFmtId="0" fontId="5" fillId="0" borderId="0" xfId="0" applyFont="1" applyFill="1" applyBorder="1" applyAlignment="1"/>
    <xf numFmtId="0" fontId="5" fillId="0" borderId="13" xfId="0" applyFont="1" applyFill="1" applyBorder="1" applyAlignment="1"/>
    <xf numFmtId="176" fontId="6" fillId="0" borderId="16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A1:N58"/>
  <sheetViews>
    <sheetView tabSelected="1" topLeftCell="B1" zoomScaleNormal="100" zoomScaleSheetLayoutView="110" workbookViewId="0">
      <selection sqref="A1:M1"/>
    </sheetView>
  </sheetViews>
  <sheetFormatPr defaultRowHeight="13.5"/>
  <cols>
    <col min="1" max="1" width="3.375" customWidth="1"/>
    <col min="2" max="2" width="16.375" customWidth="1"/>
    <col min="3" max="14" width="10.875" customWidth="1"/>
  </cols>
  <sheetData>
    <row r="1" spans="1:14" ht="25.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s="2" customFormat="1" ht="18" customHeight="1" thickBo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M2" s="3"/>
      <c r="N2" s="3" t="s">
        <v>2</v>
      </c>
    </row>
    <row r="3" spans="1:14" s="2" customFormat="1" ht="17.25" customHeight="1">
      <c r="A3" s="41" t="s">
        <v>3</v>
      </c>
      <c r="B3" s="42"/>
      <c r="C3" s="45" t="s">
        <v>4</v>
      </c>
      <c r="D3" s="41"/>
      <c r="E3" s="41"/>
      <c r="F3" s="41"/>
      <c r="G3" s="41"/>
      <c r="H3" s="45" t="s">
        <v>5</v>
      </c>
      <c r="I3" s="41"/>
      <c r="J3" s="41"/>
      <c r="K3" s="42"/>
      <c r="L3" s="46" t="s">
        <v>6</v>
      </c>
      <c r="M3" s="47"/>
      <c r="N3" s="47"/>
    </row>
    <row r="4" spans="1:14" s="2" customFormat="1" ht="17.25" customHeight="1">
      <c r="A4" s="43"/>
      <c r="B4" s="44"/>
      <c r="C4" s="4"/>
      <c r="D4" s="5" t="s">
        <v>7</v>
      </c>
      <c r="E4" s="5" t="s">
        <v>8</v>
      </c>
      <c r="F4" s="5" t="s">
        <v>9</v>
      </c>
      <c r="G4" s="6" t="s">
        <v>10</v>
      </c>
      <c r="H4" s="7"/>
      <c r="I4" s="5" t="s">
        <v>8</v>
      </c>
      <c r="J4" s="5" t="s">
        <v>9</v>
      </c>
      <c r="K4" s="5" t="s">
        <v>10</v>
      </c>
      <c r="L4" s="5" t="s">
        <v>11</v>
      </c>
      <c r="M4" s="6" t="s">
        <v>12</v>
      </c>
      <c r="N4" s="8" t="s">
        <v>10</v>
      </c>
    </row>
    <row r="5" spans="1:14" s="2" customFormat="1" ht="16.5" customHeight="1">
      <c r="A5" s="38" t="s">
        <v>13</v>
      </c>
      <c r="B5" s="39"/>
      <c r="C5" s="9">
        <f>SUM(C7,C23,C29,C39,C47:C50)</f>
        <v>218796</v>
      </c>
      <c r="D5" s="9">
        <f t="shared" ref="D5:N5" si="0">SUM(D7,D23,D29,D39,D47:D50)</f>
        <v>17223</v>
      </c>
      <c r="E5" s="9">
        <f t="shared" si="0"/>
        <v>147244</v>
      </c>
      <c r="F5" s="9">
        <f t="shared" si="0"/>
        <v>43312</v>
      </c>
      <c r="G5" s="9">
        <f t="shared" si="0"/>
        <v>11017</v>
      </c>
      <c r="H5" s="9">
        <f t="shared" si="0"/>
        <v>23756</v>
      </c>
      <c r="I5" s="9">
        <f t="shared" si="0"/>
        <v>15803</v>
      </c>
      <c r="J5" s="9">
        <f t="shared" si="0"/>
        <v>7125</v>
      </c>
      <c r="K5" s="9">
        <f t="shared" si="0"/>
        <v>132</v>
      </c>
      <c r="L5" s="9">
        <f t="shared" si="0"/>
        <v>180270</v>
      </c>
      <c r="M5" s="9">
        <f t="shared" si="0"/>
        <v>50437</v>
      </c>
      <c r="N5" s="9">
        <f t="shared" si="0"/>
        <v>11149</v>
      </c>
    </row>
    <row r="6" spans="1:14" s="2" customFormat="1" ht="6.75" customHeight="1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3"/>
    </row>
    <row r="7" spans="1:14" s="2" customFormat="1" ht="16.5" customHeight="1">
      <c r="A7" s="14" t="s">
        <v>14</v>
      </c>
      <c r="B7" s="15"/>
      <c r="C7" s="13">
        <f>SUM(C9:C21)</f>
        <v>88379</v>
      </c>
      <c r="D7" s="13">
        <f t="shared" ref="D7:N7" si="1">SUM(D9:D21)</f>
        <v>5869</v>
      </c>
      <c r="E7" s="13">
        <f t="shared" si="1"/>
        <v>59051</v>
      </c>
      <c r="F7" s="13">
        <f t="shared" si="1"/>
        <v>18793</v>
      </c>
      <c r="G7" s="13">
        <f t="shared" si="1"/>
        <v>4666</v>
      </c>
      <c r="H7" s="13">
        <f t="shared" si="1"/>
        <v>9401</v>
      </c>
      <c r="I7" s="13">
        <f t="shared" si="1"/>
        <v>6167</v>
      </c>
      <c r="J7" s="13">
        <f t="shared" si="1"/>
        <v>2899</v>
      </c>
      <c r="K7" s="13">
        <f t="shared" si="1"/>
        <v>74</v>
      </c>
      <c r="L7" s="13">
        <f t="shared" si="1"/>
        <v>71087</v>
      </c>
      <c r="M7" s="13">
        <f t="shared" si="1"/>
        <v>21692</v>
      </c>
      <c r="N7" s="13">
        <f t="shared" si="1"/>
        <v>4740</v>
      </c>
    </row>
    <row r="8" spans="1:14" s="2" customFormat="1" ht="6.75" customHeight="1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</row>
    <row r="9" spans="1:14" s="2" customFormat="1">
      <c r="A9" s="17"/>
      <c r="B9" s="18" t="s">
        <v>15</v>
      </c>
      <c r="C9" s="16">
        <v>1749</v>
      </c>
      <c r="D9" s="16">
        <v>271</v>
      </c>
      <c r="E9" s="16">
        <v>1085</v>
      </c>
      <c r="F9" s="16">
        <v>296</v>
      </c>
      <c r="G9" s="16">
        <v>97</v>
      </c>
      <c r="H9" s="16">
        <v>137</v>
      </c>
      <c r="I9" s="16">
        <v>89</v>
      </c>
      <c r="J9" s="16">
        <v>46</v>
      </c>
      <c r="K9" s="19" t="s">
        <v>16</v>
      </c>
      <c r="L9" s="16">
        <f t="shared" ref="L9:L21" si="2">D9+E9+I9</f>
        <v>1445</v>
      </c>
      <c r="M9" s="16">
        <f t="shared" ref="M9:N21" si="3">F9+J9</f>
        <v>342</v>
      </c>
      <c r="N9" s="16">
        <f>G9</f>
        <v>97</v>
      </c>
    </row>
    <row r="10" spans="1:14" s="2" customFormat="1">
      <c r="A10" s="17"/>
      <c r="B10" s="20" t="s">
        <v>17</v>
      </c>
      <c r="C10" s="16">
        <v>2941</v>
      </c>
      <c r="D10" s="16">
        <v>262</v>
      </c>
      <c r="E10" s="16">
        <v>2015</v>
      </c>
      <c r="F10" s="16">
        <v>501</v>
      </c>
      <c r="G10" s="16">
        <v>163</v>
      </c>
      <c r="H10" s="16">
        <v>295</v>
      </c>
      <c r="I10" s="16">
        <v>195</v>
      </c>
      <c r="J10" s="16">
        <v>86</v>
      </c>
      <c r="K10" s="16">
        <v>4</v>
      </c>
      <c r="L10" s="16">
        <f t="shared" si="2"/>
        <v>2472</v>
      </c>
      <c r="M10" s="16">
        <f t="shared" si="3"/>
        <v>587</v>
      </c>
      <c r="N10" s="16">
        <f t="shared" si="3"/>
        <v>167</v>
      </c>
    </row>
    <row r="11" spans="1:14" s="2" customFormat="1">
      <c r="A11" s="17"/>
      <c r="B11" s="20" t="s">
        <v>18</v>
      </c>
      <c r="C11" s="16">
        <v>7376</v>
      </c>
      <c r="D11" s="16">
        <v>437</v>
      </c>
      <c r="E11" s="16">
        <v>4976</v>
      </c>
      <c r="F11" s="16">
        <v>1497</v>
      </c>
      <c r="G11" s="16">
        <v>466</v>
      </c>
      <c r="H11" s="16">
        <v>679</v>
      </c>
      <c r="I11" s="16">
        <v>428</v>
      </c>
      <c r="J11" s="16">
        <v>224</v>
      </c>
      <c r="K11" s="16">
        <v>2</v>
      </c>
      <c r="L11" s="16">
        <f t="shared" si="2"/>
        <v>5841</v>
      </c>
      <c r="M11" s="16">
        <f t="shared" si="3"/>
        <v>1721</v>
      </c>
      <c r="N11" s="16">
        <f t="shared" si="3"/>
        <v>468</v>
      </c>
    </row>
    <row r="12" spans="1:14" s="2" customFormat="1">
      <c r="A12" s="17"/>
      <c r="B12" s="20" t="s">
        <v>19</v>
      </c>
      <c r="C12" s="16">
        <v>16154</v>
      </c>
      <c r="D12" s="16">
        <v>892</v>
      </c>
      <c r="E12" s="16">
        <v>11809</v>
      </c>
      <c r="F12" s="16">
        <v>2623</v>
      </c>
      <c r="G12" s="16">
        <v>830</v>
      </c>
      <c r="H12" s="16">
        <v>1771</v>
      </c>
      <c r="I12" s="16">
        <v>1183</v>
      </c>
      <c r="J12" s="16">
        <v>507</v>
      </c>
      <c r="K12" s="16">
        <v>3</v>
      </c>
      <c r="L12" s="16">
        <f t="shared" si="2"/>
        <v>13884</v>
      </c>
      <c r="M12" s="16">
        <f t="shared" si="3"/>
        <v>3130</v>
      </c>
      <c r="N12" s="16">
        <f t="shared" si="3"/>
        <v>833</v>
      </c>
    </row>
    <row r="13" spans="1:14" s="2" customFormat="1">
      <c r="A13" s="17"/>
      <c r="B13" s="20" t="s">
        <v>20</v>
      </c>
      <c r="C13" s="16">
        <v>11695</v>
      </c>
      <c r="D13" s="16">
        <v>698</v>
      </c>
      <c r="E13" s="16">
        <v>7664</v>
      </c>
      <c r="F13" s="16">
        <v>2746</v>
      </c>
      <c r="G13" s="16">
        <v>587</v>
      </c>
      <c r="H13" s="16">
        <v>1285</v>
      </c>
      <c r="I13" s="16">
        <v>756</v>
      </c>
      <c r="J13" s="16">
        <v>490</v>
      </c>
      <c r="K13" s="16">
        <v>2</v>
      </c>
      <c r="L13" s="16">
        <f>D13+E13+I13</f>
        <v>9118</v>
      </c>
      <c r="M13" s="16">
        <f t="shared" si="3"/>
        <v>3236</v>
      </c>
      <c r="N13" s="16">
        <f t="shared" si="3"/>
        <v>589</v>
      </c>
    </row>
    <row r="14" spans="1:14" s="2" customFormat="1">
      <c r="A14" s="17"/>
      <c r="B14" s="20" t="s">
        <v>21</v>
      </c>
      <c r="C14" s="16">
        <v>13665</v>
      </c>
      <c r="D14" s="16">
        <v>795</v>
      </c>
      <c r="E14" s="16">
        <v>9679</v>
      </c>
      <c r="F14" s="16">
        <v>2500</v>
      </c>
      <c r="G14" s="16">
        <v>691</v>
      </c>
      <c r="H14" s="16">
        <v>1368</v>
      </c>
      <c r="I14" s="16">
        <v>893</v>
      </c>
      <c r="J14" s="16">
        <v>440</v>
      </c>
      <c r="K14" s="16">
        <v>4</v>
      </c>
      <c r="L14" s="16">
        <f t="shared" si="2"/>
        <v>11367</v>
      </c>
      <c r="M14" s="16">
        <f t="shared" si="3"/>
        <v>2940</v>
      </c>
      <c r="N14" s="16">
        <f t="shared" si="3"/>
        <v>695</v>
      </c>
    </row>
    <row r="15" spans="1:14" s="2" customFormat="1">
      <c r="A15" s="17"/>
      <c r="B15" s="20" t="s">
        <v>22</v>
      </c>
      <c r="C15" s="16">
        <v>2937</v>
      </c>
      <c r="D15" s="16">
        <v>287</v>
      </c>
      <c r="E15" s="16">
        <v>1978</v>
      </c>
      <c r="F15" s="16">
        <v>529</v>
      </c>
      <c r="G15" s="16">
        <v>143</v>
      </c>
      <c r="H15" s="16">
        <v>298</v>
      </c>
      <c r="I15" s="16">
        <v>223</v>
      </c>
      <c r="J15" s="16">
        <v>67</v>
      </c>
      <c r="K15" s="16">
        <v>1</v>
      </c>
      <c r="L15" s="16">
        <f t="shared" si="2"/>
        <v>2488</v>
      </c>
      <c r="M15" s="16">
        <f t="shared" si="3"/>
        <v>596</v>
      </c>
      <c r="N15" s="16">
        <f t="shared" si="3"/>
        <v>144</v>
      </c>
    </row>
    <row r="16" spans="1:14" s="2" customFormat="1">
      <c r="A16" s="17"/>
      <c r="B16" s="20" t="s">
        <v>23</v>
      </c>
      <c r="C16" s="16">
        <v>5631</v>
      </c>
      <c r="D16" s="16">
        <v>444</v>
      </c>
      <c r="E16" s="16">
        <v>3620</v>
      </c>
      <c r="F16" s="16">
        <v>1344</v>
      </c>
      <c r="G16" s="16">
        <v>223</v>
      </c>
      <c r="H16" s="16">
        <v>642</v>
      </c>
      <c r="I16" s="16">
        <v>417</v>
      </c>
      <c r="J16" s="16">
        <v>207</v>
      </c>
      <c r="K16" s="16">
        <v>1</v>
      </c>
      <c r="L16" s="16">
        <f t="shared" si="2"/>
        <v>4481</v>
      </c>
      <c r="M16" s="16">
        <f t="shared" si="3"/>
        <v>1551</v>
      </c>
      <c r="N16" s="16">
        <f t="shared" si="3"/>
        <v>224</v>
      </c>
    </row>
    <row r="17" spans="1:14" s="2" customFormat="1">
      <c r="A17" s="17"/>
      <c r="B17" s="20" t="s">
        <v>24</v>
      </c>
      <c r="C17" s="16">
        <v>7509</v>
      </c>
      <c r="D17" s="16">
        <v>409</v>
      </c>
      <c r="E17" s="16">
        <v>4368</v>
      </c>
      <c r="F17" s="16">
        <v>2234</v>
      </c>
      <c r="G17" s="16">
        <v>498</v>
      </c>
      <c r="H17" s="16">
        <v>938</v>
      </c>
      <c r="I17" s="16">
        <v>651</v>
      </c>
      <c r="J17" s="16">
        <v>232</v>
      </c>
      <c r="K17" s="16">
        <v>1</v>
      </c>
      <c r="L17" s="16">
        <f t="shared" si="2"/>
        <v>5428</v>
      </c>
      <c r="M17" s="16">
        <f t="shared" si="3"/>
        <v>2466</v>
      </c>
      <c r="N17" s="16">
        <f t="shared" si="3"/>
        <v>499</v>
      </c>
    </row>
    <row r="18" spans="1:14" s="2" customFormat="1">
      <c r="A18" s="17"/>
      <c r="B18" s="20" t="s">
        <v>25</v>
      </c>
      <c r="C18" s="16">
        <v>5085</v>
      </c>
      <c r="D18" s="16">
        <v>414</v>
      </c>
      <c r="E18" s="16">
        <v>3051</v>
      </c>
      <c r="F18" s="16">
        <v>1309</v>
      </c>
      <c r="G18" s="16">
        <v>311</v>
      </c>
      <c r="H18" s="16">
        <v>535</v>
      </c>
      <c r="I18" s="16">
        <v>363</v>
      </c>
      <c r="J18" s="16">
        <v>160</v>
      </c>
      <c r="K18" s="16">
        <v>12</v>
      </c>
      <c r="L18" s="16">
        <f>D18+E18+I18</f>
        <v>3828</v>
      </c>
      <c r="M18" s="16">
        <f>F18+J18</f>
        <v>1469</v>
      </c>
      <c r="N18" s="16">
        <f>G18+K18</f>
        <v>323</v>
      </c>
    </row>
    <row r="19" spans="1:14" s="2" customFormat="1">
      <c r="A19" s="17"/>
      <c r="B19" s="20" t="s">
        <v>26</v>
      </c>
      <c r="C19" s="16">
        <v>2571</v>
      </c>
      <c r="D19" s="16">
        <v>273</v>
      </c>
      <c r="E19" s="16">
        <v>1403</v>
      </c>
      <c r="F19" s="16">
        <v>797</v>
      </c>
      <c r="G19" s="16">
        <v>98</v>
      </c>
      <c r="H19" s="16">
        <v>257</v>
      </c>
      <c r="I19" s="16">
        <v>172</v>
      </c>
      <c r="J19" s="16">
        <v>77</v>
      </c>
      <c r="K19" s="16">
        <v>8</v>
      </c>
      <c r="L19" s="16">
        <f t="shared" si="2"/>
        <v>1848</v>
      </c>
      <c r="M19" s="16">
        <f t="shared" si="3"/>
        <v>874</v>
      </c>
      <c r="N19" s="16">
        <f t="shared" si="3"/>
        <v>106</v>
      </c>
    </row>
    <row r="20" spans="1:14" s="2" customFormat="1">
      <c r="A20" s="17"/>
      <c r="B20" s="20" t="s">
        <v>27</v>
      </c>
      <c r="C20" s="16">
        <v>7573</v>
      </c>
      <c r="D20" s="16">
        <v>451</v>
      </c>
      <c r="E20" s="16">
        <v>5188</v>
      </c>
      <c r="F20" s="16">
        <v>1519</v>
      </c>
      <c r="G20" s="16">
        <v>415</v>
      </c>
      <c r="H20" s="16">
        <v>799</v>
      </c>
      <c r="I20" s="16">
        <v>530</v>
      </c>
      <c r="J20" s="16">
        <v>247</v>
      </c>
      <c r="K20" s="16">
        <v>22</v>
      </c>
      <c r="L20" s="16">
        <f>D20+E20+I20</f>
        <v>6169</v>
      </c>
      <c r="M20" s="16">
        <f>F20+J20</f>
        <v>1766</v>
      </c>
      <c r="N20" s="16">
        <f t="shared" si="3"/>
        <v>437</v>
      </c>
    </row>
    <row r="21" spans="1:14" s="2" customFormat="1">
      <c r="A21" s="17"/>
      <c r="B21" s="20" t="s">
        <v>28</v>
      </c>
      <c r="C21" s="16">
        <v>3493</v>
      </c>
      <c r="D21" s="16">
        <v>236</v>
      </c>
      <c r="E21" s="16">
        <v>2215</v>
      </c>
      <c r="F21" s="16">
        <v>898</v>
      </c>
      <c r="G21" s="16">
        <v>144</v>
      </c>
      <c r="H21" s="16">
        <v>397</v>
      </c>
      <c r="I21" s="16">
        <v>267</v>
      </c>
      <c r="J21" s="16">
        <v>116</v>
      </c>
      <c r="K21" s="16">
        <v>14</v>
      </c>
      <c r="L21" s="16">
        <f t="shared" si="2"/>
        <v>2718</v>
      </c>
      <c r="M21" s="16">
        <f t="shared" si="3"/>
        <v>1014</v>
      </c>
      <c r="N21" s="16">
        <f t="shared" si="3"/>
        <v>158</v>
      </c>
    </row>
    <row r="22" spans="1:14" s="2" customFormat="1" ht="6.75" customHeight="1">
      <c r="A22" s="17"/>
      <c r="B22" s="21"/>
      <c r="C22" s="12"/>
      <c r="D22" s="12"/>
      <c r="E22" s="12"/>
      <c r="F22" s="12"/>
      <c r="G22" s="12"/>
      <c r="H22" s="12"/>
      <c r="I22" s="12"/>
      <c r="J22" s="12"/>
      <c r="K22" s="12"/>
      <c r="L22" s="16"/>
      <c r="M22" s="16"/>
      <c r="N22" s="16"/>
    </row>
    <row r="23" spans="1:14" s="2" customFormat="1" ht="16.5" customHeight="1">
      <c r="A23" s="22" t="s">
        <v>29</v>
      </c>
      <c r="B23" s="23"/>
      <c r="C23" s="13">
        <f t="shared" ref="C23:L23" si="4">SUM(C25:C27)</f>
        <v>40904</v>
      </c>
      <c r="D23" s="13">
        <f t="shared" si="4"/>
        <v>2836</v>
      </c>
      <c r="E23" s="13">
        <f t="shared" si="4"/>
        <v>31700</v>
      </c>
      <c r="F23" s="13">
        <f t="shared" si="4"/>
        <v>3958</v>
      </c>
      <c r="G23" s="13">
        <f t="shared" si="4"/>
        <v>2410</v>
      </c>
      <c r="H23" s="13">
        <f t="shared" si="4"/>
        <v>3809</v>
      </c>
      <c r="I23" s="13">
        <f t="shared" si="4"/>
        <v>2771</v>
      </c>
      <c r="J23" s="13">
        <f t="shared" si="4"/>
        <v>884</v>
      </c>
      <c r="K23" s="13">
        <f t="shared" si="4"/>
        <v>14</v>
      </c>
      <c r="L23" s="13">
        <f t="shared" si="4"/>
        <v>37307</v>
      </c>
      <c r="M23" s="13">
        <f>SUM(M25:M27)</f>
        <v>4842</v>
      </c>
      <c r="N23" s="13">
        <f>SUM(N25:N27)</f>
        <v>2424</v>
      </c>
    </row>
    <row r="24" spans="1:14" s="2" customFormat="1" ht="6.75" customHeight="1">
      <c r="A24" s="17"/>
      <c r="B24" s="24"/>
      <c r="C24" s="12"/>
      <c r="D24" s="12"/>
      <c r="E24" s="12"/>
      <c r="F24" s="12"/>
      <c r="G24" s="12"/>
      <c r="H24" s="12"/>
      <c r="I24" s="12"/>
      <c r="J24" s="12"/>
      <c r="K24" s="12"/>
      <c r="L24" s="16"/>
      <c r="M24" s="16"/>
      <c r="N24" s="16"/>
    </row>
    <row r="25" spans="1:14" s="2" customFormat="1">
      <c r="A25" s="17"/>
      <c r="B25" s="18" t="s">
        <v>30</v>
      </c>
      <c r="C25" s="16">
        <v>5408</v>
      </c>
      <c r="D25" s="16">
        <v>521</v>
      </c>
      <c r="E25" s="16">
        <v>4090</v>
      </c>
      <c r="F25" s="16">
        <v>433</v>
      </c>
      <c r="G25" s="16">
        <v>364</v>
      </c>
      <c r="H25" s="16">
        <v>370</v>
      </c>
      <c r="I25" s="16">
        <v>261</v>
      </c>
      <c r="J25" s="16">
        <v>90</v>
      </c>
      <c r="K25" s="16">
        <v>3</v>
      </c>
      <c r="L25" s="16">
        <f>D25+E25+I25</f>
        <v>4872</v>
      </c>
      <c r="M25" s="16">
        <f t="shared" ref="M25:N27" si="5">F25+J25</f>
        <v>523</v>
      </c>
      <c r="N25" s="16">
        <f t="shared" si="5"/>
        <v>367</v>
      </c>
    </row>
    <row r="26" spans="1:14" s="2" customFormat="1">
      <c r="A26" s="17"/>
      <c r="B26" s="20" t="s">
        <v>31</v>
      </c>
      <c r="C26" s="16">
        <v>18655</v>
      </c>
      <c r="D26" s="16">
        <v>1186</v>
      </c>
      <c r="E26" s="16">
        <v>14503</v>
      </c>
      <c r="F26" s="16">
        <v>1863</v>
      </c>
      <c r="G26" s="16">
        <v>1103</v>
      </c>
      <c r="H26" s="16">
        <v>1719</v>
      </c>
      <c r="I26" s="16">
        <v>1251</v>
      </c>
      <c r="J26" s="16">
        <v>406</v>
      </c>
      <c r="K26" s="16">
        <v>4</v>
      </c>
      <c r="L26" s="16">
        <f>D26+E26+I26</f>
        <v>16940</v>
      </c>
      <c r="M26" s="16">
        <f t="shared" si="5"/>
        <v>2269</v>
      </c>
      <c r="N26" s="16">
        <f t="shared" si="5"/>
        <v>1107</v>
      </c>
    </row>
    <row r="27" spans="1:14" s="2" customFormat="1">
      <c r="A27" s="17"/>
      <c r="B27" s="20" t="s">
        <v>32</v>
      </c>
      <c r="C27" s="16">
        <v>16841</v>
      </c>
      <c r="D27" s="16">
        <v>1129</v>
      </c>
      <c r="E27" s="16">
        <v>13107</v>
      </c>
      <c r="F27" s="16">
        <v>1662</v>
      </c>
      <c r="G27" s="16">
        <v>943</v>
      </c>
      <c r="H27" s="16">
        <v>1720</v>
      </c>
      <c r="I27" s="16">
        <v>1259</v>
      </c>
      <c r="J27" s="16">
        <v>388</v>
      </c>
      <c r="K27" s="16">
        <v>7</v>
      </c>
      <c r="L27" s="16">
        <f>D27+E27+I27</f>
        <v>15495</v>
      </c>
      <c r="M27" s="16">
        <f>F27+J27</f>
        <v>2050</v>
      </c>
      <c r="N27" s="16">
        <f t="shared" si="5"/>
        <v>950</v>
      </c>
    </row>
    <row r="28" spans="1:14" s="2" customFormat="1" ht="6" customHeight="1">
      <c r="A28" s="17"/>
      <c r="B28" s="21"/>
      <c r="C28" s="12"/>
      <c r="D28" s="12"/>
      <c r="E28" s="12"/>
      <c r="F28" s="12"/>
      <c r="G28" s="12"/>
      <c r="H28" s="12"/>
      <c r="I28" s="12"/>
      <c r="J28" s="12"/>
      <c r="K28" s="12"/>
      <c r="L28" s="16"/>
      <c r="M28" s="16"/>
      <c r="N28" s="16"/>
    </row>
    <row r="29" spans="1:14" s="2" customFormat="1" ht="16.5" customHeight="1">
      <c r="A29" s="22" t="s">
        <v>33</v>
      </c>
      <c r="B29" s="23"/>
      <c r="C29" s="13">
        <v>32397</v>
      </c>
      <c r="D29" s="13">
        <v>3252</v>
      </c>
      <c r="E29" s="13">
        <v>22841</v>
      </c>
      <c r="F29" s="13">
        <v>4874</v>
      </c>
      <c r="G29" s="13">
        <v>1430</v>
      </c>
      <c r="H29" s="13">
        <v>3141</v>
      </c>
      <c r="I29" s="13">
        <v>1917</v>
      </c>
      <c r="J29" s="13">
        <v>1123</v>
      </c>
      <c r="K29" s="13">
        <v>12</v>
      </c>
      <c r="L29" s="13">
        <f>SUM(L31:L37)</f>
        <v>28010</v>
      </c>
      <c r="M29" s="13">
        <f>SUM(M31:M37)</f>
        <v>5997</v>
      </c>
      <c r="N29" s="13">
        <f>SUM(N31:N37)</f>
        <v>1442</v>
      </c>
    </row>
    <row r="30" spans="1:14" s="2" customFormat="1" ht="6.75" customHeight="1">
      <c r="A30" s="17"/>
      <c r="B30" s="24"/>
      <c r="C30" s="12"/>
      <c r="D30" s="12"/>
      <c r="E30" s="12"/>
      <c r="F30" s="12"/>
      <c r="G30" s="12"/>
      <c r="H30" s="12"/>
      <c r="I30" s="12"/>
      <c r="J30" s="12"/>
      <c r="K30" s="12"/>
      <c r="L30" s="16"/>
      <c r="M30" s="16"/>
      <c r="N30" s="16"/>
    </row>
    <row r="31" spans="1:14" s="2" customFormat="1">
      <c r="A31" s="17"/>
      <c r="B31" s="18" t="s">
        <v>34</v>
      </c>
      <c r="C31" s="16">
        <v>9753</v>
      </c>
      <c r="D31" s="16">
        <v>1120</v>
      </c>
      <c r="E31" s="16">
        <v>6637</v>
      </c>
      <c r="F31" s="16">
        <v>1549</v>
      </c>
      <c r="G31" s="16">
        <v>447</v>
      </c>
      <c r="H31" s="16">
        <v>931</v>
      </c>
      <c r="I31" s="16">
        <v>549</v>
      </c>
      <c r="J31" s="16">
        <v>356</v>
      </c>
      <c r="K31" s="16">
        <v>3</v>
      </c>
      <c r="L31" s="16">
        <f t="shared" ref="L31:L37" si="6">D31+E31+I31</f>
        <v>8306</v>
      </c>
      <c r="M31" s="16">
        <f t="shared" ref="M31:N37" si="7">F31+J31</f>
        <v>1905</v>
      </c>
      <c r="N31" s="16">
        <f t="shared" si="7"/>
        <v>450</v>
      </c>
    </row>
    <row r="32" spans="1:14" s="2" customFormat="1">
      <c r="A32" s="17"/>
      <c r="B32" s="20" t="s">
        <v>35</v>
      </c>
      <c r="C32" s="16">
        <v>8370</v>
      </c>
      <c r="D32" s="16">
        <v>669</v>
      </c>
      <c r="E32" s="16">
        <v>6120</v>
      </c>
      <c r="F32" s="16">
        <v>1217</v>
      </c>
      <c r="G32" s="16">
        <v>364</v>
      </c>
      <c r="H32" s="16">
        <v>943</v>
      </c>
      <c r="I32" s="16">
        <v>613</v>
      </c>
      <c r="J32" s="16">
        <v>293</v>
      </c>
      <c r="K32" s="16">
        <v>2</v>
      </c>
      <c r="L32" s="16">
        <f t="shared" si="6"/>
        <v>7402</v>
      </c>
      <c r="M32" s="16">
        <f t="shared" si="7"/>
        <v>1510</v>
      </c>
      <c r="N32" s="16">
        <f t="shared" si="7"/>
        <v>366</v>
      </c>
    </row>
    <row r="33" spans="1:14" s="2" customFormat="1">
      <c r="A33" s="17"/>
      <c r="B33" s="20" t="s">
        <v>36</v>
      </c>
      <c r="C33" s="16">
        <v>2543</v>
      </c>
      <c r="D33" s="16">
        <v>323</v>
      </c>
      <c r="E33" s="16">
        <v>1772</v>
      </c>
      <c r="F33" s="16">
        <v>355</v>
      </c>
      <c r="G33" s="16">
        <v>93</v>
      </c>
      <c r="H33" s="16">
        <v>216</v>
      </c>
      <c r="I33" s="16">
        <v>121</v>
      </c>
      <c r="J33" s="16">
        <v>91</v>
      </c>
      <c r="K33" s="16">
        <v>1</v>
      </c>
      <c r="L33" s="16">
        <f t="shared" si="6"/>
        <v>2216</v>
      </c>
      <c r="M33" s="16">
        <f t="shared" si="7"/>
        <v>446</v>
      </c>
      <c r="N33" s="16">
        <f t="shared" si="7"/>
        <v>94</v>
      </c>
    </row>
    <row r="34" spans="1:14" s="2" customFormat="1">
      <c r="A34" s="17"/>
      <c r="B34" s="20" t="s">
        <v>37</v>
      </c>
      <c r="C34" s="16">
        <v>3494</v>
      </c>
      <c r="D34" s="16">
        <v>304</v>
      </c>
      <c r="E34" s="16">
        <v>2536</v>
      </c>
      <c r="F34" s="16">
        <v>494</v>
      </c>
      <c r="G34" s="16">
        <v>160</v>
      </c>
      <c r="H34" s="16">
        <v>313</v>
      </c>
      <c r="I34" s="16">
        <v>171</v>
      </c>
      <c r="J34" s="16">
        <v>132</v>
      </c>
      <c r="K34" s="16">
        <v>1</v>
      </c>
      <c r="L34" s="16">
        <f t="shared" si="6"/>
        <v>3011</v>
      </c>
      <c r="M34" s="16">
        <f t="shared" si="7"/>
        <v>626</v>
      </c>
      <c r="N34" s="16">
        <f t="shared" si="7"/>
        <v>161</v>
      </c>
    </row>
    <row r="35" spans="1:14" s="2" customFormat="1">
      <c r="A35" s="17"/>
      <c r="B35" s="20" t="s">
        <v>38</v>
      </c>
      <c r="C35" s="16">
        <v>2261</v>
      </c>
      <c r="D35" s="16">
        <v>340</v>
      </c>
      <c r="E35" s="16">
        <v>1561</v>
      </c>
      <c r="F35" s="16">
        <v>238</v>
      </c>
      <c r="G35" s="16">
        <v>122</v>
      </c>
      <c r="H35" s="16">
        <v>187</v>
      </c>
      <c r="I35" s="16">
        <v>113</v>
      </c>
      <c r="J35" s="16">
        <v>69</v>
      </c>
      <c r="K35" s="16">
        <v>2</v>
      </c>
      <c r="L35" s="16">
        <f t="shared" si="6"/>
        <v>2014</v>
      </c>
      <c r="M35" s="16">
        <f t="shared" si="7"/>
        <v>307</v>
      </c>
      <c r="N35" s="16">
        <f t="shared" si="7"/>
        <v>124</v>
      </c>
    </row>
    <row r="36" spans="1:14" s="2" customFormat="1">
      <c r="A36" s="17"/>
      <c r="B36" s="20" t="s">
        <v>39</v>
      </c>
      <c r="C36" s="16">
        <v>1915</v>
      </c>
      <c r="D36" s="16">
        <v>165</v>
      </c>
      <c r="E36" s="16">
        <v>1483</v>
      </c>
      <c r="F36" s="16">
        <v>190</v>
      </c>
      <c r="G36" s="16">
        <v>77</v>
      </c>
      <c r="H36" s="16">
        <v>176</v>
      </c>
      <c r="I36" s="16">
        <v>116</v>
      </c>
      <c r="J36" s="16">
        <v>53</v>
      </c>
      <c r="K36" s="16">
        <v>0</v>
      </c>
      <c r="L36" s="16">
        <f t="shared" si="6"/>
        <v>1764</v>
      </c>
      <c r="M36" s="16">
        <f t="shared" si="7"/>
        <v>243</v>
      </c>
      <c r="N36" s="16">
        <f>G36+K36</f>
        <v>77</v>
      </c>
    </row>
    <row r="37" spans="1:14" s="2" customFormat="1">
      <c r="A37" s="17"/>
      <c r="B37" s="20" t="s">
        <v>40</v>
      </c>
      <c r="C37" s="16">
        <v>4061</v>
      </c>
      <c r="D37" s="16">
        <v>331</v>
      </c>
      <c r="E37" s="16">
        <v>2732</v>
      </c>
      <c r="F37" s="16">
        <v>831</v>
      </c>
      <c r="G37" s="16">
        <v>167</v>
      </c>
      <c r="H37" s="16">
        <v>375</v>
      </c>
      <c r="I37" s="16">
        <v>234</v>
      </c>
      <c r="J37" s="16">
        <v>129</v>
      </c>
      <c r="K37" s="16">
        <v>3</v>
      </c>
      <c r="L37" s="16">
        <f t="shared" si="6"/>
        <v>3297</v>
      </c>
      <c r="M37" s="16">
        <f t="shared" si="7"/>
        <v>960</v>
      </c>
      <c r="N37" s="16">
        <f t="shared" si="7"/>
        <v>170</v>
      </c>
    </row>
    <row r="38" spans="1:14" s="2" customFormat="1" ht="6.75" customHeight="1">
      <c r="A38" s="17"/>
      <c r="B38" s="21"/>
      <c r="C38" s="12"/>
      <c r="D38" s="12"/>
      <c r="E38" s="12"/>
      <c r="F38" s="12"/>
      <c r="G38" s="12"/>
      <c r="H38" s="12"/>
      <c r="I38" s="12"/>
      <c r="J38" s="12"/>
      <c r="K38" s="12"/>
      <c r="L38" s="16"/>
      <c r="M38" s="16"/>
      <c r="N38" s="16"/>
    </row>
    <row r="39" spans="1:14" s="2" customFormat="1" ht="16.5" customHeight="1">
      <c r="A39" s="22" t="s">
        <v>41</v>
      </c>
      <c r="B39" s="23"/>
      <c r="C39" s="13">
        <f>SUM(C41:C45)</f>
        <v>28707</v>
      </c>
      <c r="D39" s="13">
        <f t="shared" ref="D39:N39" si="8">SUM(D41:D45)</f>
        <v>2622</v>
      </c>
      <c r="E39" s="13">
        <f t="shared" si="8"/>
        <v>18731</v>
      </c>
      <c r="F39" s="13">
        <f t="shared" si="8"/>
        <v>6091</v>
      </c>
      <c r="G39" s="13">
        <f t="shared" si="8"/>
        <v>1263</v>
      </c>
      <c r="H39" s="13">
        <f t="shared" si="8"/>
        <v>3459</v>
      </c>
      <c r="I39" s="13">
        <f t="shared" si="8"/>
        <v>2330</v>
      </c>
      <c r="J39" s="13">
        <f t="shared" si="8"/>
        <v>1021</v>
      </c>
      <c r="K39" s="13">
        <f t="shared" si="8"/>
        <v>13</v>
      </c>
      <c r="L39" s="13">
        <f t="shared" si="8"/>
        <v>23683</v>
      </c>
      <c r="M39" s="13">
        <f t="shared" si="8"/>
        <v>7112</v>
      </c>
      <c r="N39" s="13">
        <f t="shared" si="8"/>
        <v>1276</v>
      </c>
    </row>
    <row r="40" spans="1:14" s="2" customFormat="1" ht="6.75" customHeight="1">
      <c r="A40" s="17"/>
      <c r="B40" s="24"/>
      <c r="C40" s="12"/>
      <c r="D40" s="12"/>
      <c r="E40" s="12"/>
      <c r="F40" s="12"/>
      <c r="G40" s="12"/>
      <c r="H40" s="12"/>
      <c r="I40" s="12"/>
      <c r="J40" s="12"/>
      <c r="K40" s="12"/>
      <c r="L40" s="16"/>
      <c r="M40" s="16"/>
      <c r="N40" s="16"/>
    </row>
    <row r="41" spans="1:14" s="2" customFormat="1">
      <c r="A41" s="17"/>
      <c r="B41" s="18" t="s">
        <v>42</v>
      </c>
      <c r="C41" s="16">
        <v>16442</v>
      </c>
      <c r="D41" s="16">
        <v>1357</v>
      </c>
      <c r="E41" s="16">
        <v>11249</v>
      </c>
      <c r="F41" s="16">
        <v>3110</v>
      </c>
      <c r="G41" s="16">
        <v>726</v>
      </c>
      <c r="H41" s="16">
        <v>1798</v>
      </c>
      <c r="I41" s="16">
        <v>1143</v>
      </c>
      <c r="J41" s="16">
        <v>596</v>
      </c>
      <c r="K41" s="16">
        <v>7</v>
      </c>
      <c r="L41" s="16">
        <f>D41+E41+I41</f>
        <v>13749</v>
      </c>
      <c r="M41" s="16">
        <f t="shared" ref="M41:N44" si="9">F41+J41</f>
        <v>3706</v>
      </c>
      <c r="N41" s="16">
        <f t="shared" si="9"/>
        <v>733</v>
      </c>
    </row>
    <row r="42" spans="1:14" s="2" customFormat="1">
      <c r="A42" s="17"/>
      <c r="B42" s="20" t="s">
        <v>43</v>
      </c>
      <c r="C42" s="16">
        <v>2007</v>
      </c>
      <c r="D42" s="16">
        <v>249</v>
      </c>
      <c r="E42" s="16">
        <v>1240</v>
      </c>
      <c r="F42" s="16">
        <v>452</v>
      </c>
      <c r="G42" s="16">
        <v>66</v>
      </c>
      <c r="H42" s="16">
        <v>217</v>
      </c>
      <c r="I42" s="16">
        <v>127</v>
      </c>
      <c r="J42" s="16">
        <v>87</v>
      </c>
      <c r="K42" s="19">
        <v>3</v>
      </c>
      <c r="L42" s="16">
        <f>D42+E42+I42</f>
        <v>1616</v>
      </c>
      <c r="M42" s="16">
        <f t="shared" si="9"/>
        <v>539</v>
      </c>
      <c r="N42" s="16">
        <f t="shared" si="9"/>
        <v>69</v>
      </c>
    </row>
    <row r="43" spans="1:14" s="2" customFormat="1">
      <c r="A43" s="17"/>
      <c r="B43" s="20" t="s">
        <v>44</v>
      </c>
      <c r="C43" s="16">
        <v>5530</v>
      </c>
      <c r="D43" s="16">
        <v>390</v>
      </c>
      <c r="E43" s="16">
        <v>3457</v>
      </c>
      <c r="F43" s="16">
        <v>1417</v>
      </c>
      <c r="G43" s="16">
        <v>266</v>
      </c>
      <c r="H43" s="16">
        <v>919</v>
      </c>
      <c r="I43" s="16">
        <v>712</v>
      </c>
      <c r="J43" s="16">
        <v>177</v>
      </c>
      <c r="K43" s="16">
        <v>1</v>
      </c>
      <c r="L43" s="16">
        <f>D43+E43+I43</f>
        <v>4559</v>
      </c>
      <c r="M43" s="16">
        <f t="shared" si="9"/>
        <v>1594</v>
      </c>
      <c r="N43" s="16">
        <f t="shared" si="9"/>
        <v>267</v>
      </c>
    </row>
    <row r="44" spans="1:14" s="2" customFormat="1">
      <c r="A44" s="17"/>
      <c r="B44" s="20" t="s">
        <v>45</v>
      </c>
      <c r="C44" s="16">
        <v>3996</v>
      </c>
      <c r="D44" s="16">
        <v>487</v>
      </c>
      <c r="E44" s="16">
        <v>2365</v>
      </c>
      <c r="F44" s="16">
        <v>980</v>
      </c>
      <c r="G44" s="16">
        <v>164</v>
      </c>
      <c r="H44" s="16">
        <v>461</v>
      </c>
      <c r="I44" s="16">
        <v>307</v>
      </c>
      <c r="J44" s="16">
        <v>138</v>
      </c>
      <c r="K44" s="16">
        <v>2</v>
      </c>
      <c r="L44" s="16">
        <f>D44+E44+I44</f>
        <v>3159</v>
      </c>
      <c r="M44" s="16">
        <f t="shared" si="9"/>
        <v>1118</v>
      </c>
      <c r="N44" s="16">
        <f t="shared" si="9"/>
        <v>166</v>
      </c>
    </row>
    <row r="45" spans="1:14" s="2" customFormat="1">
      <c r="A45" s="17"/>
      <c r="B45" s="20" t="s">
        <v>46</v>
      </c>
      <c r="C45" s="16">
        <v>732</v>
      </c>
      <c r="D45" s="16">
        <v>139</v>
      </c>
      <c r="E45" s="16">
        <v>420</v>
      </c>
      <c r="F45" s="16">
        <v>132</v>
      </c>
      <c r="G45" s="19">
        <v>41</v>
      </c>
      <c r="H45" s="16">
        <v>64</v>
      </c>
      <c r="I45" s="16">
        <v>41</v>
      </c>
      <c r="J45" s="16">
        <v>23</v>
      </c>
      <c r="K45" s="19" t="s">
        <v>16</v>
      </c>
      <c r="L45" s="16">
        <f>D45+E45+I45</f>
        <v>600</v>
      </c>
      <c r="M45" s="16">
        <f>F45+J45</f>
        <v>155</v>
      </c>
      <c r="N45" s="16">
        <f>G45</f>
        <v>41</v>
      </c>
    </row>
    <row r="46" spans="1:14" s="2" customFormat="1" ht="6.75" customHeight="1">
      <c r="A46" s="17"/>
      <c r="B46" s="21"/>
      <c r="C46" s="12"/>
      <c r="D46" s="12"/>
      <c r="E46" s="12"/>
      <c r="F46" s="12"/>
      <c r="G46" s="12"/>
      <c r="H46" s="12"/>
      <c r="I46" s="12"/>
      <c r="J46" s="12"/>
      <c r="K46" s="12"/>
      <c r="L46" s="16"/>
      <c r="M46" s="16"/>
      <c r="N46" s="16"/>
    </row>
    <row r="47" spans="1:14" s="2" customFormat="1" ht="16.5" customHeight="1">
      <c r="A47" s="22" t="s">
        <v>47</v>
      </c>
      <c r="B47" s="23"/>
      <c r="C47" s="13">
        <v>7505</v>
      </c>
      <c r="D47" s="13">
        <v>577</v>
      </c>
      <c r="E47" s="13">
        <v>3675</v>
      </c>
      <c r="F47" s="13">
        <v>2801</v>
      </c>
      <c r="G47" s="13">
        <v>452</v>
      </c>
      <c r="H47" s="13">
        <v>1860</v>
      </c>
      <c r="I47" s="13">
        <v>1483</v>
      </c>
      <c r="J47" s="13">
        <v>314</v>
      </c>
      <c r="K47" s="13">
        <v>9</v>
      </c>
      <c r="L47" s="13">
        <f>D47+E47+I47</f>
        <v>5735</v>
      </c>
      <c r="M47" s="13">
        <f t="shared" ref="M47:N50" si="10">F47+J47</f>
        <v>3115</v>
      </c>
      <c r="N47" s="13">
        <f t="shared" si="10"/>
        <v>461</v>
      </c>
    </row>
    <row r="48" spans="1:14" s="2" customFormat="1" ht="16.5" customHeight="1">
      <c r="A48" s="25" t="s">
        <v>48</v>
      </c>
      <c r="B48" s="26"/>
      <c r="C48" s="13">
        <v>7481</v>
      </c>
      <c r="D48" s="13">
        <v>483</v>
      </c>
      <c r="E48" s="13">
        <v>3730</v>
      </c>
      <c r="F48" s="13">
        <v>2980</v>
      </c>
      <c r="G48" s="13">
        <v>288</v>
      </c>
      <c r="H48" s="13">
        <v>749</v>
      </c>
      <c r="I48" s="13">
        <v>448</v>
      </c>
      <c r="J48" s="13">
        <v>262</v>
      </c>
      <c r="K48" s="13">
        <v>3</v>
      </c>
      <c r="L48" s="13">
        <f>D48+E48+I48</f>
        <v>4661</v>
      </c>
      <c r="M48" s="13">
        <f t="shared" si="10"/>
        <v>3242</v>
      </c>
      <c r="N48" s="13">
        <f t="shared" si="10"/>
        <v>291</v>
      </c>
    </row>
    <row r="49" spans="1:14" s="2" customFormat="1" ht="16.5" customHeight="1">
      <c r="A49" s="25" t="s">
        <v>49</v>
      </c>
      <c r="B49" s="26"/>
      <c r="C49" s="13">
        <v>3423</v>
      </c>
      <c r="D49" s="13">
        <v>535</v>
      </c>
      <c r="E49" s="13">
        <v>2071</v>
      </c>
      <c r="F49" s="13">
        <v>652</v>
      </c>
      <c r="G49" s="13">
        <v>165</v>
      </c>
      <c r="H49" s="13">
        <v>339</v>
      </c>
      <c r="I49" s="13">
        <v>206</v>
      </c>
      <c r="J49" s="13">
        <v>129</v>
      </c>
      <c r="K49" s="13">
        <v>4</v>
      </c>
      <c r="L49" s="13">
        <f>D49+E49+I49</f>
        <v>2812</v>
      </c>
      <c r="M49" s="13">
        <f t="shared" si="10"/>
        <v>781</v>
      </c>
      <c r="N49" s="13">
        <f t="shared" si="10"/>
        <v>169</v>
      </c>
    </row>
    <row r="50" spans="1:14" s="2" customFormat="1" ht="16.5" customHeight="1">
      <c r="A50" s="25" t="s">
        <v>50</v>
      </c>
      <c r="B50" s="26"/>
      <c r="C50" s="27">
        <v>10000</v>
      </c>
      <c r="D50" s="28">
        <v>1049</v>
      </c>
      <c r="E50" s="28">
        <v>5445</v>
      </c>
      <c r="F50" s="28">
        <v>3163</v>
      </c>
      <c r="G50" s="28">
        <v>343</v>
      </c>
      <c r="H50" s="28">
        <v>998</v>
      </c>
      <c r="I50" s="28">
        <v>481</v>
      </c>
      <c r="J50" s="28">
        <v>493</v>
      </c>
      <c r="K50" s="28">
        <v>3</v>
      </c>
      <c r="L50" s="13">
        <f>D50+E50+I50</f>
        <v>6975</v>
      </c>
      <c r="M50" s="13">
        <f t="shared" si="10"/>
        <v>3656</v>
      </c>
      <c r="N50" s="13">
        <f t="shared" si="10"/>
        <v>346</v>
      </c>
    </row>
    <row r="51" spans="1:14" ht="6.75" customHeight="1" thickBot="1">
      <c r="A51" s="29"/>
      <c r="B51" s="30"/>
      <c r="C51" s="31"/>
      <c r="D51" s="32"/>
      <c r="E51" s="32"/>
      <c r="F51" s="32"/>
      <c r="G51" s="32"/>
      <c r="H51" s="32"/>
      <c r="I51" s="32"/>
      <c r="J51" s="32"/>
      <c r="K51" s="32"/>
      <c r="L51" s="33"/>
      <c r="M51" s="33"/>
      <c r="N51" s="34"/>
    </row>
    <row r="52" spans="1:14" ht="17.25" customHeight="1">
      <c r="A52" s="35"/>
      <c r="B52" s="35"/>
      <c r="M52" s="3"/>
      <c r="N52" s="36" t="s">
        <v>51</v>
      </c>
    </row>
    <row r="53" spans="1:14">
      <c r="A53" s="37"/>
      <c r="B53" s="37"/>
    </row>
    <row r="54" spans="1:14">
      <c r="A54" s="37"/>
      <c r="B54" s="37"/>
    </row>
    <row r="55" spans="1:14">
      <c r="A55" s="37"/>
      <c r="B55" s="37"/>
    </row>
    <row r="56" spans="1:14">
      <c r="A56" s="37"/>
      <c r="B56" s="37"/>
    </row>
    <row r="58" spans="1:14">
      <c r="B58" s="2"/>
    </row>
  </sheetData>
  <mergeCells count="6">
    <mergeCell ref="A5:B5"/>
    <mergeCell ref="A1:M1"/>
    <mergeCell ref="A3:B4"/>
    <mergeCell ref="C3:G3"/>
    <mergeCell ref="H3:K3"/>
    <mergeCell ref="L3:N3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colBreaks count="1" manualBreakCount="1">
    <brk id="7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2018-03-22T23:44:15Z</dcterms:created>
  <dcterms:modified xsi:type="dcterms:W3CDTF">2019-03-19T02:29:17Z</dcterms:modified>
</cp:coreProperties>
</file>