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\\lg-kura-fs01\倉敷市\20_総務局\10_総務部\0100_総務課\50 統計係\統計書\R1    統計書\06_CD-R\data\14\"/>
    </mc:Choice>
  </mc:AlternateContent>
  <xr:revisionPtr revIDLastSave="0" documentId="13_ncr:1_{F12C405F-4C72-45ED-BAB4-4145D7036055}" xr6:coauthVersionLast="36" xr6:coauthVersionMax="36" xr10:uidLastSave="{00000000-0000-0000-0000-000000000000}"/>
  <bookViews>
    <workbookView xWindow="600" yWindow="120" windowWidth="19395" windowHeight="7830" xr2:uid="{00000000-000D-0000-FFFF-FFFF00000000}"/>
  </bookViews>
  <sheets>
    <sheet name="235" sheetId="2" r:id="rId1"/>
  </sheets>
  <definedNames>
    <definedName name="_xlnm.Print_Area" localSheetId="0">'235'!$A$1:$I$48</definedName>
  </definedNames>
  <calcPr calcId="191029"/>
</workbook>
</file>

<file path=xl/calcChain.xml><?xml version="1.0" encoding="utf-8"?>
<calcChain xmlns="http://schemas.openxmlformats.org/spreadsheetml/2006/main">
  <c r="F45" i="2" l="1"/>
  <c r="F44" i="2"/>
  <c r="F42" i="2"/>
  <c r="F40" i="2"/>
  <c r="I28" i="2"/>
  <c r="I27" i="2"/>
  <c r="I26" i="2"/>
  <c r="I25" i="2"/>
  <c r="I24" i="2"/>
  <c r="I23" i="2"/>
  <c r="F23" i="2"/>
  <c r="I22" i="2"/>
  <c r="F22" i="2"/>
  <c r="I21" i="2"/>
  <c r="F21" i="2"/>
  <c r="I20" i="2"/>
  <c r="F20" i="2"/>
  <c r="I19" i="2"/>
  <c r="I18" i="2"/>
  <c r="I17" i="2"/>
  <c r="I16" i="2"/>
  <c r="I15" i="2"/>
  <c r="I14" i="2"/>
  <c r="I12" i="2"/>
  <c r="I11" i="2"/>
  <c r="I10" i="2"/>
  <c r="I9" i="2"/>
  <c r="I8" i="2"/>
  <c r="I7" i="2"/>
  <c r="I6" i="2"/>
</calcChain>
</file>

<file path=xl/sharedStrings.xml><?xml version="1.0" encoding="utf-8"?>
<sst xmlns="http://schemas.openxmlformats.org/spreadsheetml/2006/main" count="91" uniqueCount="56">
  <si>
    <t>235　一般会計決算及び予算額</t>
    <rPh sb="4" eb="6">
      <t>イッパン</t>
    </rPh>
    <rPh sb="6" eb="8">
      <t>カイケイ</t>
    </rPh>
    <rPh sb="8" eb="10">
      <t>ケッサン</t>
    </rPh>
    <rPh sb="10" eb="11">
      <t>オヨ</t>
    </rPh>
    <rPh sb="12" eb="15">
      <t>ヨサンガク</t>
    </rPh>
    <phoneticPr fontId="3"/>
  </si>
  <si>
    <t>（歳入）</t>
  </si>
  <si>
    <t>決算額</t>
    <rPh sb="0" eb="2">
      <t>ケッサン</t>
    </rPh>
    <rPh sb="2" eb="3">
      <t>ガク</t>
    </rPh>
    <phoneticPr fontId="3"/>
  </si>
  <si>
    <t>当初予算額</t>
    <rPh sb="0" eb="2">
      <t>トウショ</t>
    </rPh>
    <rPh sb="2" eb="4">
      <t>ヨサン</t>
    </rPh>
    <rPh sb="4" eb="5">
      <t>ガク</t>
    </rPh>
    <phoneticPr fontId="3"/>
  </si>
  <si>
    <t>配当割交付金</t>
    <rPh sb="0" eb="2">
      <t>ハイトウ</t>
    </rPh>
    <rPh sb="2" eb="3">
      <t>ワリ</t>
    </rPh>
    <rPh sb="3" eb="6">
      <t>コウフキン</t>
    </rPh>
    <phoneticPr fontId="3"/>
  </si>
  <si>
    <t>株式等譲渡所得割交付金</t>
    <rPh sb="0" eb="3">
      <t>カブシキトウ</t>
    </rPh>
    <rPh sb="3" eb="5">
      <t>ジョウト</t>
    </rPh>
    <rPh sb="5" eb="7">
      <t>ショトク</t>
    </rPh>
    <rPh sb="7" eb="8">
      <t>ワリ</t>
    </rPh>
    <rPh sb="8" eb="9">
      <t>コウ</t>
    </rPh>
    <rPh sb="9" eb="10">
      <t>ヅケ</t>
    </rPh>
    <rPh sb="10" eb="11">
      <t>キン</t>
    </rPh>
    <phoneticPr fontId="3"/>
  </si>
  <si>
    <t xml:space="preserve">ゴルフ場利用税交付金 </t>
  </si>
  <si>
    <t xml:space="preserve">特別地方消費税交付金 </t>
  </si>
  <si>
    <t>-</t>
  </si>
  <si>
    <t xml:space="preserve">自動車取得税交付金 </t>
  </si>
  <si>
    <t xml:space="preserve">交通安全対策特別交付金 </t>
  </si>
  <si>
    <t>（歳出）</t>
  </si>
  <si>
    <t>平成28年度</t>
  </si>
  <si>
    <t>平成29年度</t>
  </si>
  <si>
    <t>総額</t>
    <rPh sb="0" eb="2">
      <t>ソウガク</t>
    </rPh>
    <phoneticPr fontId="3"/>
  </si>
  <si>
    <t>資料　企画財政局企画財政部財政課</t>
    <rPh sb="3" eb="5">
      <t>キカク</t>
    </rPh>
    <rPh sb="5" eb="7">
      <t>ザイセイ</t>
    </rPh>
    <rPh sb="7" eb="8">
      <t>キョク</t>
    </rPh>
    <phoneticPr fontId="3"/>
  </si>
  <si>
    <t>（単位：千円，％）　　　　　　　　　　</t>
    <phoneticPr fontId="3"/>
  </si>
  <si>
    <t xml:space="preserve">区分 </t>
    <phoneticPr fontId="3"/>
  </si>
  <si>
    <t>決算額</t>
    <phoneticPr fontId="3"/>
  </si>
  <si>
    <t>構成比</t>
    <phoneticPr fontId="3"/>
  </si>
  <si>
    <t>総額</t>
    <phoneticPr fontId="3"/>
  </si>
  <si>
    <t>市税</t>
    <phoneticPr fontId="3"/>
  </si>
  <si>
    <t>地方譲与税</t>
    <phoneticPr fontId="3"/>
  </si>
  <si>
    <t>利子割交付金</t>
    <phoneticPr fontId="3"/>
  </si>
  <si>
    <t>地方消費税交付金</t>
    <phoneticPr fontId="3"/>
  </si>
  <si>
    <t>地方特例交付金</t>
    <phoneticPr fontId="3"/>
  </si>
  <si>
    <t>地方交付税</t>
    <phoneticPr fontId="3"/>
  </si>
  <si>
    <t>分担金及び負担金</t>
    <phoneticPr fontId="3"/>
  </si>
  <si>
    <t>使用料及び手数料</t>
    <phoneticPr fontId="3"/>
  </si>
  <si>
    <t>国庫支出金</t>
    <phoneticPr fontId="3"/>
  </si>
  <si>
    <t>県支出金</t>
    <phoneticPr fontId="3"/>
  </si>
  <si>
    <t>財産収入</t>
    <phoneticPr fontId="3"/>
  </si>
  <si>
    <t>寄附金</t>
    <phoneticPr fontId="3"/>
  </si>
  <si>
    <t>繰入金</t>
    <phoneticPr fontId="3"/>
  </si>
  <si>
    <t>繰越金</t>
    <phoneticPr fontId="3"/>
  </si>
  <si>
    <t>諸収入</t>
    <phoneticPr fontId="3"/>
  </si>
  <si>
    <t>市債</t>
    <phoneticPr fontId="3"/>
  </si>
  <si>
    <t>平成30年度</t>
  </si>
  <si>
    <t>議会費</t>
    <phoneticPr fontId="3"/>
  </si>
  <si>
    <t>総務費</t>
    <phoneticPr fontId="3"/>
  </si>
  <si>
    <t>民生費</t>
    <phoneticPr fontId="3"/>
  </si>
  <si>
    <t>衛生費</t>
    <phoneticPr fontId="3"/>
  </si>
  <si>
    <t>労働費</t>
    <phoneticPr fontId="3"/>
  </si>
  <si>
    <t>農林水産業費</t>
    <phoneticPr fontId="3"/>
  </si>
  <si>
    <t>商工費</t>
    <phoneticPr fontId="3"/>
  </si>
  <si>
    <t>土木費</t>
    <phoneticPr fontId="3"/>
  </si>
  <si>
    <t>消防費</t>
    <phoneticPr fontId="3"/>
  </si>
  <si>
    <t>教育費</t>
    <phoneticPr fontId="3"/>
  </si>
  <si>
    <t>災害復旧費</t>
    <phoneticPr fontId="3"/>
  </si>
  <si>
    <t>公債費</t>
    <phoneticPr fontId="3"/>
  </si>
  <si>
    <t>諸支出金</t>
    <phoneticPr fontId="3"/>
  </si>
  <si>
    <t>予備費</t>
    <phoneticPr fontId="3"/>
  </si>
  <si>
    <t>　　　　　　　　　　　　　　　　　　　　　　　　　　　　　　　　　　　　　　　　　　　　</t>
    <phoneticPr fontId="3"/>
  </si>
  <si>
    <t>令和元年度</t>
    <rPh sb="0" eb="1">
      <t>レイ</t>
    </rPh>
    <rPh sb="1" eb="2">
      <t>ワ</t>
    </rPh>
    <rPh sb="2" eb="4">
      <t>ガンネン</t>
    </rPh>
    <rPh sb="4" eb="5">
      <t>ド</t>
    </rPh>
    <phoneticPr fontId="3"/>
  </si>
  <si>
    <t>-</t>
    <phoneticPr fontId="3"/>
  </si>
  <si>
    <t>環境性能割交付金</t>
    <rPh sb="0" eb="1">
      <t>ワ</t>
    </rPh>
    <rPh sb="1" eb="2">
      <t>サカイ</t>
    </rPh>
    <rPh sb="2" eb="3">
      <t>ノウ</t>
    </rPh>
    <rPh sb="3" eb="4">
      <t>ワリ</t>
    </rPh>
    <rPh sb="4" eb="5">
      <t>コウ</t>
    </rPh>
    <rPh sb="5" eb="6">
      <t>ツキ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</si>
</sst>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#,##0_);[Red]\(#,##0\)"/>
  </numFmts>
  <fonts count="9" x14ac:knownFonts="1">
    <font>
      <sz val="8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0" fontId="8" fillId="0" borderId="0">
      <alignment vertical="center"/>
    </xf>
  </cellStyleXfs>
  <cellXfs count="4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Protection="1"/>
    <xf numFmtId="0" fontId="5" fillId="0" borderId="10" xfId="0" applyFont="1" applyBorder="1" applyAlignment="1">
      <alignment horizontal="distributed" vertical="center" wrapText="1" justifyLastLine="1"/>
    </xf>
    <xf numFmtId="0" fontId="6" fillId="0" borderId="0" xfId="0" applyFont="1"/>
    <xf numFmtId="3" fontId="4" fillId="0" borderId="0" xfId="0" applyNumberFormat="1" applyFont="1" applyFill="1" applyBorder="1" applyAlignment="1" applyProtection="1">
      <alignment horizontal="right" vertical="center" wrapText="1"/>
    </xf>
    <xf numFmtId="176" fontId="4" fillId="0" borderId="0" xfId="0" applyNumberFormat="1" applyFont="1" applyFill="1" applyBorder="1" applyAlignment="1" applyProtection="1">
      <alignment horizontal="right" vertical="center" wrapText="1"/>
    </xf>
    <xf numFmtId="0" fontId="4" fillId="0" borderId="0" xfId="0" applyFont="1" applyFill="1"/>
    <xf numFmtId="0" fontId="4" fillId="0" borderId="0" xfId="0" applyFont="1" applyAlignment="1" applyProtection="1"/>
    <xf numFmtId="0" fontId="4" fillId="0" borderId="0" xfId="0" applyFont="1" applyFill="1" applyAlignment="1" applyProtection="1"/>
    <xf numFmtId="0" fontId="4" fillId="0" borderId="0" xfId="0" applyFont="1" applyAlignment="1" applyProtection="1">
      <alignment wrapText="1"/>
    </xf>
    <xf numFmtId="0" fontId="4" fillId="0" borderId="0" xfId="0" applyFont="1" applyBorder="1" applyAlignment="1" applyProtection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left"/>
    </xf>
    <xf numFmtId="0" fontId="7" fillId="0" borderId="0" xfId="0" applyFont="1" applyProtection="1"/>
    <xf numFmtId="0" fontId="7" fillId="0" borderId="0" xfId="0" applyFont="1" applyAlignment="1" applyProtection="1">
      <alignment horizontal="center" vertical="center"/>
    </xf>
    <xf numFmtId="0" fontId="7" fillId="0" borderId="1" xfId="0" applyFont="1" applyBorder="1" applyAlignment="1">
      <alignment horizontal="distributed" vertical="center" wrapText="1" justifyLastLine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>
      <alignment horizontal="distributed" vertical="center" wrapText="1" justifyLastLine="1"/>
    </xf>
    <xf numFmtId="0" fontId="7" fillId="0" borderId="6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 wrapText="1"/>
    </xf>
    <xf numFmtId="0" fontId="4" fillId="0" borderId="0" xfId="0" applyFont="1" applyBorder="1"/>
    <xf numFmtId="3" fontId="5" fillId="0" borderId="11" xfId="0" applyNumberFormat="1" applyFont="1" applyFill="1" applyBorder="1" applyAlignment="1" applyProtection="1">
      <alignment horizontal="right" vertical="center" wrapText="1"/>
    </xf>
    <xf numFmtId="176" fontId="5" fillId="0" borderId="11" xfId="0" applyNumberFormat="1" applyFont="1" applyFill="1" applyBorder="1" applyAlignment="1" applyProtection="1">
      <alignment horizontal="right" vertical="center" wrapText="1"/>
    </xf>
    <xf numFmtId="3" fontId="6" fillId="0" borderId="0" xfId="0" applyNumberFormat="1" applyFont="1" applyFill="1" applyBorder="1" applyAlignment="1" applyProtection="1">
      <alignment horizontal="right" vertical="center" wrapText="1"/>
    </xf>
    <xf numFmtId="0" fontId="7" fillId="0" borderId="12" xfId="0" applyFont="1" applyBorder="1" applyAlignment="1" applyProtection="1">
      <alignment horizontal="distributed" vertical="center" wrapText="1" justifyLastLine="1"/>
    </xf>
    <xf numFmtId="3" fontId="7" fillId="0" borderId="0" xfId="0" applyNumberFormat="1" applyFont="1" applyFill="1" applyBorder="1" applyAlignment="1" applyProtection="1">
      <alignment horizontal="right" vertical="center" wrapText="1"/>
    </xf>
    <xf numFmtId="176" fontId="7" fillId="0" borderId="0" xfId="0" applyNumberFormat="1" applyFont="1" applyFill="1" applyBorder="1" applyAlignment="1" applyProtection="1">
      <alignment horizontal="right" vertical="center" wrapText="1"/>
    </xf>
    <xf numFmtId="0" fontId="7" fillId="0" borderId="12" xfId="0" applyFont="1" applyFill="1" applyBorder="1" applyAlignment="1" applyProtection="1">
      <alignment horizontal="distributed" vertical="center" wrapText="1" justifyLastLine="1"/>
    </xf>
    <xf numFmtId="0" fontId="7" fillId="0" borderId="13" xfId="0" applyFont="1" applyBorder="1" applyAlignment="1" applyProtection="1">
      <alignment horizontal="distributed" vertical="center" wrapText="1" justifyLastLine="1"/>
    </xf>
    <xf numFmtId="3" fontId="7" fillId="0" borderId="14" xfId="0" applyNumberFormat="1" applyFont="1" applyFill="1" applyBorder="1" applyAlignment="1" applyProtection="1">
      <alignment horizontal="right" vertical="center" wrapText="1"/>
    </xf>
    <xf numFmtId="176" fontId="7" fillId="0" borderId="14" xfId="0" applyNumberFormat="1" applyFont="1" applyFill="1" applyBorder="1" applyAlignment="1" applyProtection="1">
      <alignment horizontal="right" vertical="center" wrapText="1"/>
    </xf>
    <xf numFmtId="0" fontId="7" fillId="0" borderId="0" xfId="0" applyFont="1" applyBorder="1" applyAlignment="1" applyProtection="1">
      <alignment horizontal="distributed" vertical="center" wrapText="1"/>
    </xf>
    <xf numFmtId="3" fontId="4" fillId="0" borderId="0" xfId="0" applyNumberFormat="1" applyFont="1" applyBorder="1" applyAlignment="1" applyProtection="1">
      <alignment horizontal="right" vertical="center" wrapText="1"/>
    </xf>
    <xf numFmtId="176" fontId="4" fillId="0" borderId="0" xfId="0" applyNumberFormat="1" applyFont="1" applyBorder="1" applyAlignment="1" applyProtection="1">
      <alignment horizontal="right" vertical="center" wrapText="1"/>
    </xf>
    <xf numFmtId="0" fontId="4" fillId="0" borderId="0" xfId="0" applyFont="1" applyAlignment="1" applyProtection="1">
      <alignment horizontal="left"/>
    </xf>
    <xf numFmtId="0" fontId="7" fillId="0" borderId="0" xfId="0" applyFont="1" applyAlignment="1" applyProtection="1"/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>
      <alignment horizontal="distributed" vertical="center" justifyLastLine="1"/>
    </xf>
    <xf numFmtId="177" fontId="7" fillId="0" borderId="0" xfId="0" applyNumberFormat="1" applyFont="1" applyFill="1" applyBorder="1" applyAlignment="1" applyProtection="1">
      <alignment horizontal="right" vertical="center" wrapText="1"/>
    </xf>
    <xf numFmtId="177" fontId="7" fillId="0" borderId="14" xfId="1" applyNumberFormat="1" applyFont="1" applyFill="1" applyBorder="1" applyAlignment="1" applyProtection="1">
      <alignment horizontal="right" vertical="center" wrapText="1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EC00-EC54-4DD8-BED9-2D1011F9E9A1}">
  <dimension ref="A1:L49"/>
  <sheetViews>
    <sheetView tabSelected="1" zoomScaleNormal="100" zoomScaleSheetLayoutView="100" workbookViewId="0">
      <selection sqref="A1:I1"/>
    </sheetView>
  </sheetViews>
  <sheetFormatPr defaultRowHeight="12" x14ac:dyDescent="0.15"/>
  <cols>
    <col min="1" max="1" width="28.83203125" style="1" customWidth="1"/>
    <col min="2" max="2" width="14.33203125" style="1" customWidth="1"/>
    <col min="3" max="3" width="7.83203125" style="1" customWidth="1"/>
    <col min="4" max="4" width="14.33203125" style="1" customWidth="1"/>
    <col min="5" max="5" width="7.83203125" style="1" customWidth="1"/>
    <col min="6" max="6" width="14.33203125" style="1" customWidth="1"/>
    <col min="7" max="7" width="7.83203125" style="1" customWidth="1"/>
    <col min="8" max="8" width="14.33203125" style="1" customWidth="1"/>
    <col min="9" max="9" width="7.83203125" style="1" customWidth="1"/>
    <col min="10" max="11" width="9.33203125" style="1"/>
    <col min="12" max="12" width="15.5" style="1" bestFit="1" customWidth="1"/>
    <col min="13" max="256" width="9.33203125" style="1"/>
    <col min="257" max="257" width="28.83203125" style="1" customWidth="1"/>
    <col min="258" max="258" width="14.33203125" style="1" customWidth="1"/>
    <col min="259" max="259" width="7.83203125" style="1" customWidth="1"/>
    <col min="260" max="260" width="14.33203125" style="1" customWidth="1"/>
    <col min="261" max="261" width="7.83203125" style="1" customWidth="1"/>
    <col min="262" max="262" width="14.33203125" style="1" customWidth="1"/>
    <col min="263" max="263" width="7.83203125" style="1" customWidth="1"/>
    <col min="264" max="264" width="14.33203125" style="1" customWidth="1"/>
    <col min="265" max="265" width="7.83203125" style="1" customWidth="1"/>
    <col min="266" max="267" width="9.33203125" style="1"/>
    <col min="268" max="268" width="15.5" style="1" bestFit="1" customWidth="1"/>
    <col min="269" max="512" width="9.33203125" style="1"/>
    <col min="513" max="513" width="28.83203125" style="1" customWidth="1"/>
    <col min="514" max="514" width="14.33203125" style="1" customWidth="1"/>
    <col min="515" max="515" width="7.83203125" style="1" customWidth="1"/>
    <col min="516" max="516" width="14.33203125" style="1" customWidth="1"/>
    <col min="517" max="517" width="7.83203125" style="1" customWidth="1"/>
    <col min="518" max="518" width="14.33203125" style="1" customWidth="1"/>
    <col min="519" max="519" width="7.83203125" style="1" customWidth="1"/>
    <col min="520" max="520" width="14.33203125" style="1" customWidth="1"/>
    <col min="521" max="521" width="7.83203125" style="1" customWidth="1"/>
    <col min="522" max="523" width="9.33203125" style="1"/>
    <col min="524" max="524" width="15.5" style="1" bestFit="1" customWidth="1"/>
    <col min="525" max="768" width="9.33203125" style="1"/>
    <col min="769" max="769" width="28.83203125" style="1" customWidth="1"/>
    <col min="770" max="770" width="14.33203125" style="1" customWidth="1"/>
    <col min="771" max="771" width="7.83203125" style="1" customWidth="1"/>
    <col min="772" max="772" width="14.33203125" style="1" customWidth="1"/>
    <col min="773" max="773" width="7.83203125" style="1" customWidth="1"/>
    <col min="774" max="774" width="14.33203125" style="1" customWidth="1"/>
    <col min="775" max="775" width="7.83203125" style="1" customWidth="1"/>
    <col min="776" max="776" width="14.33203125" style="1" customWidth="1"/>
    <col min="777" max="777" width="7.83203125" style="1" customWidth="1"/>
    <col min="778" max="779" width="9.33203125" style="1"/>
    <col min="780" max="780" width="15.5" style="1" bestFit="1" customWidth="1"/>
    <col min="781" max="1024" width="9.33203125" style="1"/>
    <col min="1025" max="1025" width="28.83203125" style="1" customWidth="1"/>
    <col min="1026" max="1026" width="14.33203125" style="1" customWidth="1"/>
    <col min="1027" max="1027" width="7.83203125" style="1" customWidth="1"/>
    <col min="1028" max="1028" width="14.33203125" style="1" customWidth="1"/>
    <col min="1029" max="1029" width="7.83203125" style="1" customWidth="1"/>
    <col min="1030" max="1030" width="14.33203125" style="1" customWidth="1"/>
    <col min="1031" max="1031" width="7.83203125" style="1" customWidth="1"/>
    <col min="1032" max="1032" width="14.33203125" style="1" customWidth="1"/>
    <col min="1033" max="1033" width="7.83203125" style="1" customWidth="1"/>
    <col min="1034" max="1035" width="9.33203125" style="1"/>
    <col min="1036" max="1036" width="15.5" style="1" bestFit="1" customWidth="1"/>
    <col min="1037" max="1280" width="9.33203125" style="1"/>
    <col min="1281" max="1281" width="28.83203125" style="1" customWidth="1"/>
    <col min="1282" max="1282" width="14.33203125" style="1" customWidth="1"/>
    <col min="1283" max="1283" width="7.83203125" style="1" customWidth="1"/>
    <col min="1284" max="1284" width="14.33203125" style="1" customWidth="1"/>
    <col min="1285" max="1285" width="7.83203125" style="1" customWidth="1"/>
    <col min="1286" max="1286" width="14.33203125" style="1" customWidth="1"/>
    <col min="1287" max="1287" width="7.83203125" style="1" customWidth="1"/>
    <col min="1288" max="1288" width="14.33203125" style="1" customWidth="1"/>
    <col min="1289" max="1289" width="7.83203125" style="1" customWidth="1"/>
    <col min="1290" max="1291" width="9.33203125" style="1"/>
    <col min="1292" max="1292" width="15.5" style="1" bestFit="1" customWidth="1"/>
    <col min="1293" max="1536" width="9.33203125" style="1"/>
    <col min="1537" max="1537" width="28.83203125" style="1" customWidth="1"/>
    <col min="1538" max="1538" width="14.33203125" style="1" customWidth="1"/>
    <col min="1539" max="1539" width="7.83203125" style="1" customWidth="1"/>
    <col min="1540" max="1540" width="14.33203125" style="1" customWidth="1"/>
    <col min="1541" max="1541" width="7.83203125" style="1" customWidth="1"/>
    <col min="1542" max="1542" width="14.33203125" style="1" customWidth="1"/>
    <col min="1543" max="1543" width="7.83203125" style="1" customWidth="1"/>
    <col min="1544" max="1544" width="14.33203125" style="1" customWidth="1"/>
    <col min="1545" max="1545" width="7.83203125" style="1" customWidth="1"/>
    <col min="1546" max="1547" width="9.33203125" style="1"/>
    <col min="1548" max="1548" width="15.5" style="1" bestFit="1" customWidth="1"/>
    <col min="1549" max="1792" width="9.33203125" style="1"/>
    <col min="1793" max="1793" width="28.83203125" style="1" customWidth="1"/>
    <col min="1794" max="1794" width="14.33203125" style="1" customWidth="1"/>
    <col min="1795" max="1795" width="7.83203125" style="1" customWidth="1"/>
    <col min="1796" max="1796" width="14.33203125" style="1" customWidth="1"/>
    <col min="1797" max="1797" width="7.83203125" style="1" customWidth="1"/>
    <col min="1798" max="1798" width="14.33203125" style="1" customWidth="1"/>
    <col min="1799" max="1799" width="7.83203125" style="1" customWidth="1"/>
    <col min="1800" max="1800" width="14.33203125" style="1" customWidth="1"/>
    <col min="1801" max="1801" width="7.83203125" style="1" customWidth="1"/>
    <col min="1802" max="1803" width="9.33203125" style="1"/>
    <col min="1804" max="1804" width="15.5" style="1" bestFit="1" customWidth="1"/>
    <col min="1805" max="2048" width="9.33203125" style="1"/>
    <col min="2049" max="2049" width="28.83203125" style="1" customWidth="1"/>
    <col min="2050" max="2050" width="14.33203125" style="1" customWidth="1"/>
    <col min="2051" max="2051" width="7.83203125" style="1" customWidth="1"/>
    <col min="2052" max="2052" width="14.33203125" style="1" customWidth="1"/>
    <col min="2053" max="2053" width="7.83203125" style="1" customWidth="1"/>
    <col min="2054" max="2054" width="14.33203125" style="1" customWidth="1"/>
    <col min="2055" max="2055" width="7.83203125" style="1" customWidth="1"/>
    <col min="2056" max="2056" width="14.33203125" style="1" customWidth="1"/>
    <col min="2057" max="2057" width="7.83203125" style="1" customWidth="1"/>
    <col min="2058" max="2059" width="9.33203125" style="1"/>
    <col min="2060" max="2060" width="15.5" style="1" bestFit="1" customWidth="1"/>
    <col min="2061" max="2304" width="9.33203125" style="1"/>
    <col min="2305" max="2305" width="28.83203125" style="1" customWidth="1"/>
    <col min="2306" max="2306" width="14.33203125" style="1" customWidth="1"/>
    <col min="2307" max="2307" width="7.83203125" style="1" customWidth="1"/>
    <col min="2308" max="2308" width="14.33203125" style="1" customWidth="1"/>
    <col min="2309" max="2309" width="7.83203125" style="1" customWidth="1"/>
    <col min="2310" max="2310" width="14.33203125" style="1" customWidth="1"/>
    <col min="2311" max="2311" width="7.83203125" style="1" customWidth="1"/>
    <col min="2312" max="2312" width="14.33203125" style="1" customWidth="1"/>
    <col min="2313" max="2313" width="7.83203125" style="1" customWidth="1"/>
    <col min="2314" max="2315" width="9.33203125" style="1"/>
    <col min="2316" max="2316" width="15.5" style="1" bestFit="1" customWidth="1"/>
    <col min="2317" max="2560" width="9.33203125" style="1"/>
    <col min="2561" max="2561" width="28.83203125" style="1" customWidth="1"/>
    <col min="2562" max="2562" width="14.33203125" style="1" customWidth="1"/>
    <col min="2563" max="2563" width="7.83203125" style="1" customWidth="1"/>
    <col min="2564" max="2564" width="14.33203125" style="1" customWidth="1"/>
    <col min="2565" max="2565" width="7.83203125" style="1" customWidth="1"/>
    <col min="2566" max="2566" width="14.33203125" style="1" customWidth="1"/>
    <col min="2567" max="2567" width="7.83203125" style="1" customWidth="1"/>
    <col min="2568" max="2568" width="14.33203125" style="1" customWidth="1"/>
    <col min="2569" max="2569" width="7.83203125" style="1" customWidth="1"/>
    <col min="2570" max="2571" width="9.33203125" style="1"/>
    <col min="2572" max="2572" width="15.5" style="1" bestFit="1" customWidth="1"/>
    <col min="2573" max="2816" width="9.33203125" style="1"/>
    <col min="2817" max="2817" width="28.83203125" style="1" customWidth="1"/>
    <col min="2818" max="2818" width="14.33203125" style="1" customWidth="1"/>
    <col min="2819" max="2819" width="7.83203125" style="1" customWidth="1"/>
    <col min="2820" max="2820" width="14.33203125" style="1" customWidth="1"/>
    <col min="2821" max="2821" width="7.83203125" style="1" customWidth="1"/>
    <col min="2822" max="2822" width="14.33203125" style="1" customWidth="1"/>
    <col min="2823" max="2823" width="7.83203125" style="1" customWidth="1"/>
    <col min="2824" max="2824" width="14.33203125" style="1" customWidth="1"/>
    <col min="2825" max="2825" width="7.83203125" style="1" customWidth="1"/>
    <col min="2826" max="2827" width="9.33203125" style="1"/>
    <col min="2828" max="2828" width="15.5" style="1" bestFit="1" customWidth="1"/>
    <col min="2829" max="3072" width="9.33203125" style="1"/>
    <col min="3073" max="3073" width="28.83203125" style="1" customWidth="1"/>
    <col min="3074" max="3074" width="14.33203125" style="1" customWidth="1"/>
    <col min="3075" max="3075" width="7.83203125" style="1" customWidth="1"/>
    <col min="3076" max="3076" width="14.33203125" style="1" customWidth="1"/>
    <col min="3077" max="3077" width="7.83203125" style="1" customWidth="1"/>
    <col min="3078" max="3078" width="14.33203125" style="1" customWidth="1"/>
    <col min="3079" max="3079" width="7.83203125" style="1" customWidth="1"/>
    <col min="3080" max="3080" width="14.33203125" style="1" customWidth="1"/>
    <col min="3081" max="3081" width="7.83203125" style="1" customWidth="1"/>
    <col min="3082" max="3083" width="9.33203125" style="1"/>
    <col min="3084" max="3084" width="15.5" style="1" bestFit="1" customWidth="1"/>
    <col min="3085" max="3328" width="9.33203125" style="1"/>
    <col min="3329" max="3329" width="28.83203125" style="1" customWidth="1"/>
    <col min="3330" max="3330" width="14.33203125" style="1" customWidth="1"/>
    <col min="3331" max="3331" width="7.83203125" style="1" customWidth="1"/>
    <col min="3332" max="3332" width="14.33203125" style="1" customWidth="1"/>
    <col min="3333" max="3333" width="7.83203125" style="1" customWidth="1"/>
    <col min="3334" max="3334" width="14.33203125" style="1" customWidth="1"/>
    <col min="3335" max="3335" width="7.83203125" style="1" customWidth="1"/>
    <col min="3336" max="3336" width="14.33203125" style="1" customWidth="1"/>
    <col min="3337" max="3337" width="7.83203125" style="1" customWidth="1"/>
    <col min="3338" max="3339" width="9.33203125" style="1"/>
    <col min="3340" max="3340" width="15.5" style="1" bestFit="1" customWidth="1"/>
    <col min="3341" max="3584" width="9.33203125" style="1"/>
    <col min="3585" max="3585" width="28.83203125" style="1" customWidth="1"/>
    <col min="3586" max="3586" width="14.33203125" style="1" customWidth="1"/>
    <col min="3587" max="3587" width="7.83203125" style="1" customWidth="1"/>
    <col min="3588" max="3588" width="14.33203125" style="1" customWidth="1"/>
    <col min="3589" max="3589" width="7.83203125" style="1" customWidth="1"/>
    <col min="3590" max="3590" width="14.33203125" style="1" customWidth="1"/>
    <col min="3591" max="3591" width="7.83203125" style="1" customWidth="1"/>
    <col min="3592" max="3592" width="14.33203125" style="1" customWidth="1"/>
    <col min="3593" max="3593" width="7.83203125" style="1" customWidth="1"/>
    <col min="3594" max="3595" width="9.33203125" style="1"/>
    <col min="3596" max="3596" width="15.5" style="1" bestFit="1" customWidth="1"/>
    <col min="3597" max="3840" width="9.33203125" style="1"/>
    <col min="3841" max="3841" width="28.83203125" style="1" customWidth="1"/>
    <col min="3842" max="3842" width="14.33203125" style="1" customWidth="1"/>
    <col min="3843" max="3843" width="7.83203125" style="1" customWidth="1"/>
    <col min="3844" max="3844" width="14.33203125" style="1" customWidth="1"/>
    <col min="3845" max="3845" width="7.83203125" style="1" customWidth="1"/>
    <col min="3846" max="3846" width="14.33203125" style="1" customWidth="1"/>
    <col min="3847" max="3847" width="7.83203125" style="1" customWidth="1"/>
    <col min="3848" max="3848" width="14.33203125" style="1" customWidth="1"/>
    <col min="3849" max="3849" width="7.83203125" style="1" customWidth="1"/>
    <col min="3850" max="3851" width="9.33203125" style="1"/>
    <col min="3852" max="3852" width="15.5" style="1" bestFit="1" customWidth="1"/>
    <col min="3853" max="4096" width="9.33203125" style="1"/>
    <col min="4097" max="4097" width="28.83203125" style="1" customWidth="1"/>
    <col min="4098" max="4098" width="14.33203125" style="1" customWidth="1"/>
    <col min="4099" max="4099" width="7.83203125" style="1" customWidth="1"/>
    <col min="4100" max="4100" width="14.33203125" style="1" customWidth="1"/>
    <col min="4101" max="4101" width="7.83203125" style="1" customWidth="1"/>
    <col min="4102" max="4102" width="14.33203125" style="1" customWidth="1"/>
    <col min="4103" max="4103" width="7.83203125" style="1" customWidth="1"/>
    <col min="4104" max="4104" width="14.33203125" style="1" customWidth="1"/>
    <col min="4105" max="4105" width="7.83203125" style="1" customWidth="1"/>
    <col min="4106" max="4107" width="9.33203125" style="1"/>
    <col min="4108" max="4108" width="15.5" style="1" bestFit="1" customWidth="1"/>
    <col min="4109" max="4352" width="9.33203125" style="1"/>
    <col min="4353" max="4353" width="28.83203125" style="1" customWidth="1"/>
    <col min="4354" max="4354" width="14.33203125" style="1" customWidth="1"/>
    <col min="4355" max="4355" width="7.83203125" style="1" customWidth="1"/>
    <col min="4356" max="4356" width="14.33203125" style="1" customWidth="1"/>
    <col min="4357" max="4357" width="7.83203125" style="1" customWidth="1"/>
    <col min="4358" max="4358" width="14.33203125" style="1" customWidth="1"/>
    <col min="4359" max="4359" width="7.83203125" style="1" customWidth="1"/>
    <col min="4360" max="4360" width="14.33203125" style="1" customWidth="1"/>
    <col min="4361" max="4361" width="7.83203125" style="1" customWidth="1"/>
    <col min="4362" max="4363" width="9.33203125" style="1"/>
    <col min="4364" max="4364" width="15.5" style="1" bestFit="1" customWidth="1"/>
    <col min="4365" max="4608" width="9.33203125" style="1"/>
    <col min="4609" max="4609" width="28.83203125" style="1" customWidth="1"/>
    <col min="4610" max="4610" width="14.33203125" style="1" customWidth="1"/>
    <col min="4611" max="4611" width="7.83203125" style="1" customWidth="1"/>
    <col min="4612" max="4612" width="14.33203125" style="1" customWidth="1"/>
    <col min="4613" max="4613" width="7.83203125" style="1" customWidth="1"/>
    <col min="4614" max="4614" width="14.33203125" style="1" customWidth="1"/>
    <col min="4615" max="4615" width="7.83203125" style="1" customWidth="1"/>
    <col min="4616" max="4616" width="14.33203125" style="1" customWidth="1"/>
    <col min="4617" max="4617" width="7.83203125" style="1" customWidth="1"/>
    <col min="4618" max="4619" width="9.33203125" style="1"/>
    <col min="4620" max="4620" width="15.5" style="1" bestFit="1" customWidth="1"/>
    <col min="4621" max="4864" width="9.33203125" style="1"/>
    <col min="4865" max="4865" width="28.83203125" style="1" customWidth="1"/>
    <col min="4866" max="4866" width="14.33203125" style="1" customWidth="1"/>
    <col min="4867" max="4867" width="7.83203125" style="1" customWidth="1"/>
    <col min="4868" max="4868" width="14.33203125" style="1" customWidth="1"/>
    <col min="4869" max="4869" width="7.83203125" style="1" customWidth="1"/>
    <col min="4870" max="4870" width="14.33203125" style="1" customWidth="1"/>
    <col min="4871" max="4871" width="7.83203125" style="1" customWidth="1"/>
    <col min="4872" max="4872" width="14.33203125" style="1" customWidth="1"/>
    <col min="4873" max="4873" width="7.83203125" style="1" customWidth="1"/>
    <col min="4874" max="4875" width="9.33203125" style="1"/>
    <col min="4876" max="4876" width="15.5" style="1" bestFit="1" customWidth="1"/>
    <col min="4877" max="5120" width="9.33203125" style="1"/>
    <col min="5121" max="5121" width="28.83203125" style="1" customWidth="1"/>
    <col min="5122" max="5122" width="14.33203125" style="1" customWidth="1"/>
    <col min="5123" max="5123" width="7.83203125" style="1" customWidth="1"/>
    <col min="5124" max="5124" width="14.33203125" style="1" customWidth="1"/>
    <col min="5125" max="5125" width="7.83203125" style="1" customWidth="1"/>
    <col min="5126" max="5126" width="14.33203125" style="1" customWidth="1"/>
    <col min="5127" max="5127" width="7.83203125" style="1" customWidth="1"/>
    <col min="5128" max="5128" width="14.33203125" style="1" customWidth="1"/>
    <col min="5129" max="5129" width="7.83203125" style="1" customWidth="1"/>
    <col min="5130" max="5131" width="9.33203125" style="1"/>
    <col min="5132" max="5132" width="15.5" style="1" bestFit="1" customWidth="1"/>
    <col min="5133" max="5376" width="9.33203125" style="1"/>
    <col min="5377" max="5377" width="28.83203125" style="1" customWidth="1"/>
    <col min="5378" max="5378" width="14.33203125" style="1" customWidth="1"/>
    <col min="5379" max="5379" width="7.83203125" style="1" customWidth="1"/>
    <col min="5380" max="5380" width="14.33203125" style="1" customWidth="1"/>
    <col min="5381" max="5381" width="7.83203125" style="1" customWidth="1"/>
    <col min="5382" max="5382" width="14.33203125" style="1" customWidth="1"/>
    <col min="5383" max="5383" width="7.83203125" style="1" customWidth="1"/>
    <col min="5384" max="5384" width="14.33203125" style="1" customWidth="1"/>
    <col min="5385" max="5385" width="7.83203125" style="1" customWidth="1"/>
    <col min="5386" max="5387" width="9.33203125" style="1"/>
    <col min="5388" max="5388" width="15.5" style="1" bestFit="1" customWidth="1"/>
    <col min="5389" max="5632" width="9.33203125" style="1"/>
    <col min="5633" max="5633" width="28.83203125" style="1" customWidth="1"/>
    <col min="5634" max="5634" width="14.33203125" style="1" customWidth="1"/>
    <col min="5635" max="5635" width="7.83203125" style="1" customWidth="1"/>
    <col min="5636" max="5636" width="14.33203125" style="1" customWidth="1"/>
    <col min="5637" max="5637" width="7.83203125" style="1" customWidth="1"/>
    <col min="5638" max="5638" width="14.33203125" style="1" customWidth="1"/>
    <col min="5639" max="5639" width="7.83203125" style="1" customWidth="1"/>
    <col min="5640" max="5640" width="14.33203125" style="1" customWidth="1"/>
    <col min="5641" max="5641" width="7.83203125" style="1" customWidth="1"/>
    <col min="5642" max="5643" width="9.33203125" style="1"/>
    <col min="5644" max="5644" width="15.5" style="1" bestFit="1" customWidth="1"/>
    <col min="5645" max="5888" width="9.33203125" style="1"/>
    <col min="5889" max="5889" width="28.83203125" style="1" customWidth="1"/>
    <col min="5890" max="5890" width="14.33203125" style="1" customWidth="1"/>
    <col min="5891" max="5891" width="7.83203125" style="1" customWidth="1"/>
    <col min="5892" max="5892" width="14.33203125" style="1" customWidth="1"/>
    <col min="5893" max="5893" width="7.83203125" style="1" customWidth="1"/>
    <col min="5894" max="5894" width="14.33203125" style="1" customWidth="1"/>
    <col min="5895" max="5895" width="7.83203125" style="1" customWidth="1"/>
    <col min="5896" max="5896" width="14.33203125" style="1" customWidth="1"/>
    <col min="5897" max="5897" width="7.83203125" style="1" customWidth="1"/>
    <col min="5898" max="5899" width="9.33203125" style="1"/>
    <col min="5900" max="5900" width="15.5" style="1" bestFit="1" customWidth="1"/>
    <col min="5901" max="6144" width="9.33203125" style="1"/>
    <col min="6145" max="6145" width="28.83203125" style="1" customWidth="1"/>
    <col min="6146" max="6146" width="14.33203125" style="1" customWidth="1"/>
    <col min="6147" max="6147" width="7.83203125" style="1" customWidth="1"/>
    <col min="6148" max="6148" width="14.33203125" style="1" customWidth="1"/>
    <col min="6149" max="6149" width="7.83203125" style="1" customWidth="1"/>
    <col min="6150" max="6150" width="14.33203125" style="1" customWidth="1"/>
    <col min="6151" max="6151" width="7.83203125" style="1" customWidth="1"/>
    <col min="6152" max="6152" width="14.33203125" style="1" customWidth="1"/>
    <col min="6153" max="6153" width="7.83203125" style="1" customWidth="1"/>
    <col min="6154" max="6155" width="9.33203125" style="1"/>
    <col min="6156" max="6156" width="15.5" style="1" bestFit="1" customWidth="1"/>
    <col min="6157" max="6400" width="9.33203125" style="1"/>
    <col min="6401" max="6401" width="28.83203125" style="1" customWidth="1"/>
    <col min="6402" max="6402" width="14.33203125" style="1" customWidth="1"/>
    <col min="6403" max="6403" width="7.83203125" style="1" customWidth="1"/>
    <col min="6404" max="6404" width="14.33203125" style="1" customWidth="1"/>
    <col min="6405" max="6405" width="7.83203125" style="1" customWidth="1"/>
    <col min="6406" max="6406" width="14.33203125" style="1" customWidth="1"/>
    <col min="6407" max="6407" width="7.83203125" style="1" customWidth="1"/>
    <col min="6408" max="6408" width="14.33203125" style="1" customWidth="1"/>
    <col min="6409" max="6409" width="7.83203125" style="1" customWidth="1"/>
    <col min="6410" max="6411" width="9.33203125" style="1"/>
    <col min="6412" max="6412" width="15.5" style="1" bestFit="1" customWidth="1"/>
    <col min="6413" max="6656" width="9.33203125" style="1"/>
    <col min="6657" max="6657" width="28.83203125" style="1" customWidth="1"/>
    <col min="6658" max="6658" width="14.33203125" style="1" customWidth="1"/>
    <col min="6659" max="6659" width="7.83203125" style="1" customWidth="1"/>
    <col min="6660" max="6660" width="14.33203125" style="1" customWidth="1"/>
    <col min="6661" max="6661" width="7.83203125" style="1" customWidth="1"/>
    <col min="6662" max="6662" width="14.33203125" style="1" customWidth="1"/>
    <col min="6663" max="6663" width="7.83203125" style="1" customWidth="1"/>
    <col min="6664" max="6664" width="14.33203125" style="1" customWidth="1"/>
    <col min="6665" max="6665" width="7.83203125" style="1" customWidth="1"/>
    <col min="6666" max="6667" width="9.33203125" style="1"/>
    <col min="6668" max="6668" width="15.5" style="1" bestFit="1" customWidth="1"/>
    <col min="6669" max="6912" width="9.33203125" style="1"/>
    <col min="6913" max="6913" width="28.83203125" style="1" customWidth="1"/>
    <col min="6914" max="6914" width="14.33203125" style="1" customWidth="1"/>
    <col min="6915" max="6915" width="7.83203125" style="1" customWidth="1"/>
    <col min="6916" max="6916" width="14.33203125" style="1" customWidth="1"/>
    <col min="6917" max="6917" width="7.83203125" style="1" customWidth="1"/>
    <col min="6918" max="6918" width="14.33203125" style="1" customWidth="1"/>
    <col min="6919" max="6919" width="7.83203125" style="1" customWidth="1"/>
    <col min="6920" max="6920" width="14.33203125" style="1" customWidth="1"/>
    <col min="6921" max="6921" width="7.83203125" style="1" customWidth="1"/>
    <col min="6922" max="6923" width="9.33203125" style="1"/>
    <col min="6924" max="6924" width="15.5" style="1" bestFit="1" customWidth="1"/>
    <col min="6925" max="7168" width="9.33203125" style="1"/>
    <col min="7169" max="7169" width="28.83203125" style="1" customWidth="1"/>
    <col min="7170" max="7170" width="14.33203125" style="1" customWidth="1"/>
    <col min="7171" max="7171" width="7.83203125" style="1" customWidth="1"/>
    <col min="7172" max="7172" width="14.33203125" style="1" customWidth="1"/>
    <col min="7173" max="7173" width="7.83203125" style="1" customWidth="1"/>
    <col min="7174" max="7174" width="14.33203125" style="1" customWidth="1"/>
    <col min="7175" max="7175" width="7.83203125" style="1" customWidth="1"/>
    <col min="7176" max="7176" width="14.33203125" style="1" customWidth="1"/>
    <col min="7177" max="7177" width="7.83203125" style="1" customWidth="1"/>
    <col min="7178" max="7179" width="9.33203125" style="1"/>
    <col min="7180" max="7180" width="15.5" style="1" bestFit="1" customWidth="1"/>
    <col min="7181" max="7424" width="9.33203125" style="1"/>
    <col min="7425" max="7425" width="28.83203125" style="1" customWidth="1"/>
    <col min="7426" max="7426" width="14.33203125" style="1" customWidth="1"/>
    <col min="7427" max="7427" width="7.83203125" style="1" customWidth="1"/>
    <col min="7428" max="7428" width="14.33203125" style="1" customWidth="1"/>
    <col min="7429" max="7429" width="7.83203125" style="1" customWidth="1"/>
    <col min="7430" max="7430" width="14.33203125" style="1" customWidth="1"/>
    <col min="7431" max="7431" width="7.83203125" style="1" customWidth="1"/>
    <col min="7432" max="7432" width="14.33203125" style="1" customWidth="1"/>
    <col min="7433" max="7433" width="7.83203125" style="1" customWidth="1"/>
    <col min="7434" max="7435" width="9.33203125" style="1"/>
    <col min="7436" max="7436" width="15.5" style="1" bestFit="1" customWidth="1"/>
    <col min="7437" max="7680" width="9.33203125" style="1"/>
    <col min="7681" max="7681" width="28.83203125" style="1" customWidth="1"/>
    <col min="7682" max="7682" width="14.33203125" style="1" customWidth="1"/>
    <col min="7683" max="7683" width="7.83203125" style="1" customWidth="1"/>
    <col min="7684" max="7684" width="14.33203125" style="1" customWidth="1"/>
    <col min="7685" max="7685" width="7.83203125" style="1" customWidth="1"/>
    <col min="7686" max="7686" width="14.33203125" style="1" customWidth="1"/>
    <col min="7687" max="7687" width="7.83203125" style="1" customWidth="1"/>
    <col min="7688" max="7688" width="14.33203125" style="1" customWidth="1"/>
    <col min="7689" max="7689" width="7.83203125" style="1" customWidth="1"/>
    <col min="7690" max="7691" width="9.33203125" style="1"/>
    <col min="7692" max="7692" width="15.5" style="1" bestFit="1" customWidth="1"/>
    <col min="7693" max="7936" width="9.33203125" style="1"/>
    <col min="7937" max="7937" width="28.83203125" style="1" customWidth="1"/>
    <col min="7938" max="7938" width="14.33203125" style="1" customWidth="1"/>
    <col min="7939" max="7939" width="7.83203125" style="1" customWidth="1"/>
    <col min="7940" max="7940" width="14.33203125" style="1" customWidth="1"/>
    <col min="7941" max="7941" width="7.83203125" style="1" customWidth="1"/>
    <col min="7942" max="7942" width="14.33203125" style="1" customWidth="1"/>
    <col min="7943" max="7943" width="7.83203125" style="1" customWidth="1"/>
    <col min="7944" max="7944" width="14.33203125" style="1" customWidth="1"/>
    <col min="7945" max="7945" width="7.83203125" style="1" customWidth="1"/>
    <col min="7946" max="7947" width="9.33203125" style="1"/>
    <col min="7948" max="7948" width="15.5" style="1" bestFit="1" customWidth="1"/>
    <col min="7949" max="8192" width="9.33203125" style="1"/>
    <col min="8193" max="8193" width="28.83203125" style="1" customWidth="1"/>
    <col min="8194" max="8194" width="14.33203125" style="1" customWidth="1"/>
    <col min="8195" max="8195" width="7.83203125" style="1" customWidth="1"/>
    <col min="8196" max="8196" width="14.33203125" style="1" customWidth="1"/>
    <col min="8197" max="8197" width="7.83203125" style="1" customWidth="1"/>
    <col min="8198" max="8198" width="14.33203125" style="1" customWidth="1"/>
    <col min="8199" max="8199" width="7.83203125" style="1" customWidth="1"/>
    <col min="8200" max="8200" width="14.33203125" style="1" customWidth="1"/>
    <col min="8201" max="8201" width="7.83203125" style="1" customWidth="1"/>
    <col min="8202" max="8203" width="9.33203125" style="1"/>
    <col min="8204" max="8204" width="15.5" style="1" bestFit="1" customWidth="1"/>
    <col min="8205" max="8448" width="9.33203125" style="1"/>
    <col min="8449" max="8449" width="28.83203125" style="1" customWidth="1"/>
    <col min="8450" max="8450" width="14.33203125" style="1" customWidth="1"/>
    <col min="8451" max="8451" width="7.83203125" style="1" customWidth="1"/>
    <col min="8452" max="8452" width="14.33203125" style="1" customWidth="1"/>
    <col min="8453" max="8453" width="7.83203125" style="1" customWidth="1"/>
    <col min="8454" max="8454" width="14.33203125" style="1" customWidth="1"/>
    <col min="8455" max="8455" width="7.83203125" style="1" customWidth="1"/>
    <col min="8456" max="8456" width="14.33203125" style="1" customWidth="1"/>
    <col min="8457" max="8457" width="7.83203125" style="1" customWidth="1"/>
    <col min="8458" max="8459" width="9.33203125" style="1"/>
    <col min="8460" max="8460" width="15.5" style="1" bestFit="1" customWidth="1"/>
    <col min="8461" max="8704" width="9.33203125" style="1"/>
    <col min="8705" max="8705" width="28.83203125" style="1" customWidth="1"/>
    <col min="8706" max="8706" width="14.33203125" style="1" customWidth="1"/>
    <col min="8707" max="8707" width="7.83203125" style="1" customWidth="1"/>
    <col min="8708" max="8708" width="14.33203125" style="1" customWidth="1"/>
    <col min="8709" max="8709" width="7.83203125" style="1" customWidth="1"/>
    <col min="8710" max="8710" width="14.33203125" style="1" customWidth="1"/>
    <col min="8711" max="8711" width="7.83203125" style="1" customWidth="1"/>
    <col min="8712" max="8712" width="14.33203125" style="1" customWidth="1"/>
    <col min="8713" max="8713" width="7.83203125" style="1" customWidth="1"/>
    <col min="8714" max="8715" width="9.33203125" style="1"/>
    <col min="8716" max="8716" width="15.5" style="1" bestFit="1" customWidth="1"/>
    <col min="8717" max="8960" width="9.33203125" style="1"/>
    <col min="8961" max="8961" width="28.83203125" style="1" customWidth="1"/>
    <col min="8962" max="8962" width="14.33203125" style="1" customWidth="1"/>
    <col min="8963" max="8963" width="7.83203125" style="1" customWidth="1"/>
    <col min="8964" max="8964" width="14.33203125" style="1" customWidth="1"/>
    <col min="8965" max="8965" width="7.83203125" style="1" customWidth="1"/>
    <col min="8966" max="8966" width="14.33203125" style="1" customWidth="1"/>
    <col min="8967" max="8967" width="7.83203125" style="1" customWidth="1"/>
    <col min="8968" max="8968" width="14.33203125" style="1" customWidth="1"/>
    <col min="8969" max="8969" width="7.83203125" style="1" customWidth="1"/>
    <col min="8970" max="8971" width="9.33203125" style="1"/>
    <col min="8972" max="8972" width="15.5" style="1" bestFit="1" customWidth="1"/>
    <col min="8973" max="9216" width="9.33203125" style="1"/>
    <col min="9217" max="9217" width="28.83203125" style="1" customWidth="1"/>
    <col min="9218" max="9218" width="14.33203125" style="1" customWidth="1"/>
    <col min="9219" max="9219" width="7.83203125" style="1" customWidth="1"/>
    <col min="9220" max="9220" width="14.33203125" style="1" customWidth="1"/>
    <col min="9221" max="9221" width="7.83203125" style="1" customWidth="1"/>
    <col min="9222" max="9222" width="14.33203125" style="1" customWidth="1"/>
    <col min="9223" max="9223" width="7.83203125" style="1" customWidth="1"/>
    <col min="9224" max="9224" width="14.33203125" style="1" customWidth="1"/>
    <col min="9225" max="9225" width="7.83203125" style="1" customWidth="1"/>
    <col min="9226" max="9227" width="9.33203125" style="1"/>
    <col min="9228" max="9228" width="15.5" style="1" bestFit="1" customWidth="1"/>
    <col min="9229" max="9472" width="9.33203125" style="1"/>
    <col min="9473" max="9473" width="28.83203125" style="1" customWidth="1"/>
    <col min="9474" max="9474" width="14.33203125" style="1" customWidth="1"/>
    <col min="9475" max="9475" width="7.83203125" style="1" customWidth="1"/>
    <col min="9476" max="9476" width="14.33203125" style="1" customWidth="1"/>
    <col min="9477" max="9477" width="7.83203125" style="1" customWidth="1"/>
    <col min="9478" max="9478" width="14.33203125" style="1" customWidth="1"/>
    <col min="9479" max="9479" width="7.83203125" style="1" customWidth="1"/>
    <col min="9480" max="9480" width="14.33203125" style="1" customWidth="1"/>
    <col min="9481" max="9481" width="7.83203125" style="1" customWidth="1"/>
    <col min="9482" max="9483" width="9.33203125" style="1"/>
    <col min="9484" max="9484" width="15.5" style="1" bestFit="1" customWidth="1"/>
    <col min="9485" max="9728" width="9.33203125" style="1"/>
    <col min="9729" max="9729" width="28.83203125" style="1" customWidth="1"/>
    <col min="9730" max="9730" width="14.33203125" style="1" customWidth="1"/>
    <col min="9731" max="9731" width="7.83203125" style="1" customWidth="1"/>
    <col min="9732" max="9732" width="14.33203125" style="1" customWidth="1"/>
    <col min="9733" max="9733" width="7.83203125" style="1" customWidth="1"/>
    <col min="9734" max="9734" width="14.33203125" style="1" customWidth="1"/>
    <col min="9735" max="9735" width="7.83203125" style="1" customWidth="1"/>
    <col min="9736" max="9736" width="14.33203125" style="1" customWidth="1"/>
    <col min="9737" max="9737" width="7.83203125" style="1" customWidth="1"/>
    <col min="9738" max="9739" width="9.33203125" style="1"/>
    <col min="9740" max="9740" width="15.5" style="1" bestFit="1" customWidth="1"/>
    <col min="9741" max="9984" width="9.33203125" style="1"/>
    <col min="9985" max="9985" width="28.83203125" style="1" customWidth="1"/>
    <col min="9986" max="9986" width="14.33203125" style="1" customWidth="1"/>
    <col min="9987" max="9987" width="7.83203125" style="1" customWidth="1"/>
    <col min="9988" max="9988" width="14.33203125" style="1" customWidth="1"/>
    <col min="9989" max="9989" width="7.83203125" style="1" customWidth="1"/>
    <col min="9990" max="9990" width="14.33203125" style="1" customWidth="1"/>
    <col min="9991" max="9991" width="7.83203125" style="1" customWidth="1"/>
    <col min="9992" max="9992" width="14.33203125" style="1" customWidth="1"/>
    <col min="9993" max="9993" width="7.83203125" style="1" customWidth="1"/>
    <col min="9994" max="9995" width="9.33203125" style="1"/>
    <col min="9996" max="9996" width="15.5" style="1" bestFit="1" customWidth="1"/>
    <col min="9997" max="10240" width="9.33203125" style="1"/>
    <col min="10241" max="10241" width="28.83203125" style="1" customWidth="1"/>
    <col min="10242" max="10242" width="14.33203125" style="1" customWidth="1"/>
    <col min="10243" max="10243" width="7.83203125" style="1" customWidth="1"/>
    <col min="10244" max="10244" width="14.33203125" style="1" customWidth="1"/>
    <col min="10245" max="10245" width="7.83203125" style="1" customWidth="1"/>
    <col min="10246" max="10246" width="14.33203125" style="1" customWidth="1"/>
    <col min="10247" max="10247" width="7.83203125" style="1" customWidth="1"/>
    <col min="10248" max="10248" width="14.33203125" style="1" customWidth="1"/>
    <col min="10249" max="10249" width="7.83203125" style="1" customWidth="1"/>
    <col min="10250" max="10251" width="9.33203125" style="1"/>
    <col min="10252" max="10252" width="15.5" style="1" bestFit="1" customWidth="1"/>
    <col min="10253" max="10496" width="9.33203125" style="1"/>
    <col min="10497" max="10497" width="28.83203125" style="1" customWidth="1"/>
    <col min="10498" max="10498" width="14.33203125" style="1" customWidth="1"/>
    <col min="10499" max="10499" width="7.83203125" style="1" customWidth="1"/>
    <col min="10500" max="10500" width="14.33203125" style="1" customWidth="1"/>
    <col min="10501" max="10501" width="7.83203125" style="1" customWidth="1"/>
    <col min="10502" max="10502" width="14.33203125" style="1" customWidth="1"/>
    <col min="10503" max="10503" width="7.83203125" style="1" customWidth="1"/>
    <col min="10504" max="10504" width="14.33203125" style="1" customWidth="1"/>
    <col min="10505" max="10505" width="7.83203125" style="1" customWidth="1"/>
    <col min="10506" max="10507" width="9.33203125" style="1"/>
    <col min="10508" max="10508" width="15.5" style="1" bestFit="1" customWidth="1"/>
    <col min="10509" max="10752" width="9.33203125" style="1"/>
    <col min="10753" max="10753" width="28.83203125" style="1" customWidth="1"/>
    <col min="10754" max="10754" width="14.33203125" style="1" customWidth="1"/>
    <col min="10755" max="10755" width="7.83203125" style="1" customWidth="1"/>
    <col min="10756" max="10756" width="14.33203125" style="1" customWidth="1"/>
    <col min="10757" max="10757" width="7.83203125" style="1" customWidth="1"/>
    <col min="10758" max="10758" width="14.33203125" style="1" customWidth="1"/>
    <col min="10759" max="10759" width="7.83203125" style="1" customWidth="1"/>
    <col min="10760" max="10760" width="14.33203125" style="1" customWidth="1"/>
    <col min="10761" max="10761" width="7.83203125" style="1" customWidth="1"/>
    <col min="10762" max="10763" width="9.33203125" style="1"/>
    <col min="10764" max="10764" width="15.5" style="1" bestFit="1" customWidth="1"/>
    <col min="10765" max="11008" width="9.33203125" style="1"/>
    <col min="11009" max="11009" width="28.83203125" style="1" customWidth="1"/>
    <col min="11010" max="11010" width="14.33203125" style="1" customWidth="1"/>
    <col min="11011" max="11011" width="7.83203125" style="1" customWidth="1"/>
    <col min="11012" max="11012" width="14.33203125" style="1" customWidth="1"/>
    <col min="11013" max="11013" width="7.83203125" style="1" customWidth="1"/>
    <col min="11014" max="11014" width="14.33203125" style="1" customWidth="1"/>
    <col min="11015" max="11015" width="7.83203125" style="1" customWidth="1"/>
    <col min="11016" max="11016" width="14.33203125" style="1" customWidth="1"/>
    <col min="11017" max="11017" width="7.83203125" style="1" customWidth="1"/>
    <col min="11018" max="11019" width="9.33203125" style="1"/>
    <col min="11020" max="11020" width="15.5" style="1" bestFit="1" customWidth="1"/>
    <col min="11021" max="11264" width="9.33203125" style="1"/>
    <col min="11265" max="11265" width="28.83203125" style="1" customWidth="1"/>
    <col min="11266" max="11266" width="14.33203125" style="1" customWidth="1"/>
    <col min="11267" max="11267" width="7.83203125" style="1" customWidth="1"/>
    <col min="11268" max="11268" width="14.33203125" style="1" customWidth="1"/>
    <col min="11269" max="11269" width="7.83203125" style="1" customWidth="1"/>
    <col min="11270" max="11270" width="14.33203125" style="1" customWidth="1"/>
    <col min="11271" max="11271" width="7.83203125" style="1" customWidth="1"/>
    <col min="11272" max="11272" width="14.33203125" style="1" customWidth="1"/>
    <col min="11273" max="11273" width="7.83203125" style="1" customWidth="1"/>
    <col min="11274" max="11275" width="9.33203125" style="1"/>
    <col min="11276" max="11276" width="15.5" style="1" bestFit="1" customWidth="1"/>
    <col min="11277" max="11520" width="9.33203125" style="1"/>
    <col min="11521" max="11521" width="28.83203125" style="1" customWidth="1"/>
    <col min="11522" max="11522" width="14.33203125" style="1" customWidth="1"/>
    <col min="11523" max="11523" width="7.83203125" style="1" customWidth="1"/>
    <col min="11524" max="11524" width="14.33203125" style="1" customWidth="1"/>
    <col min="11525" max="11525" width="7.83203125" style="1" customWidth="1"/>
    <col min="11526" max="11526" width="14.33203125" style="1" customWidth="1"/>
    <col min="11527" max="11527" width="7.83203125" style="1" customWidth="1"/>
    <col min="11528" max="11528" width="14.33203125" style="1" customWidth="1"/>
    <col min="11529" max="11529" width="7.83203125" style="1" customWidth="1"/>
    <col min="11530" max="11531" width="9.33203125" style="1"/>
    <col min="11532" max="11532" width="15.5" style="1" bestFit="1" customWidth="1"/>
    <col min="11533" max="11776" width="9.33203125" style="1"/>
    <col min="11777" max="11777" width="28.83203125" style="1" customWidth="1"/>
    <col min="11778" max="11778" width="14.33203125" style="1" customWidth="1"/>
    <col min="11779" max="11779" width="7.83203125" style="1" customWidth="1"/>
    <col min="11780" max="11780" width="14.33203125" style="1" customWidth="1"/>
    <col min="11781" max="11781" width="7.83203125" style="1" customWidth="1"/>
    <col min="11782" max="11782" width="14.33203125" style="1" customWidth="1"/>
    <col min="11783" max="11783" width="7.83203125" style="1" customWidth="1"/>
    <col min="11784" max="11784" width="14.33203125" style="1" customWidth="1"/>
    <col min="11785" max="11785" width="7.83203125" style="1" customWidth="1"/>
    <col min="11786" max="11787" width="9.33203125" style="1"/>
    <col min="11788" max="11788" width="15.5" style="1" bestFit="1" customWidth="1"/>
    <col min="11789" max="12032" width="9.33203125" style="1"/>
    <col min="12033" max="12033" width="28.83203125" style="1" customWidth="1"/>
    <col min="12034" max="12034" width="14.33203125" style="1" customWidth="1"/>
    <col min="12035" max="12035" width="7.83203125" style="1" customWidth="1"/>
    <col min="12036" max="12036" width="14.33203125" style="1" customWidth="1"/>
    <col min="12037" max="12037" width="7.83203125" style="1" customWidth="1"/>
    <col min="12038" max="12038" width="14.33203125" style="1" customWidth="1"/>
    <col min="12039" max="12039" width="7.83203125" style="1" customWidth="1"/>
    <col min="12040" max="12040" width="14.33203125" style="1" customWidth="1"/>
    <col min="12041" max="12041" width="7.83203125" style="1" customWidth="1"/>
    <col min="12042" max="12043" width="9.33203125" style="1"/>
    <col min="12044" max="12044" width="15.5" style="1" bestFit="1" customWidth="1"/>
    <col min="12045" max="12288" width="9.33203125" style="1"/>
    <col min="12289" max="12289" width="28.83203125" style="1" customWidth="1"/>
    <col min="12290" max="12290" width="14.33203125" style="1" customWidth="1"/>
    <col min="12291" max="12291" width="7.83203125" style="1" customWidth="1"/>
    <col min="12292" max="12292" width="14.33203125" style="1" customWidth="1"/>
    <col min="12293" max="12293" width="7.83203125" style="1" customWidth="1"/>
    <col min="12294" max="12294" width="14.33203125" style="1" customWidth="1"/>
    <col min="12295" max="12295" width="7.83203125" style="1" customWidth="1"/>
    <col min="12296" max="12296" width="14.33203125" style="1" customWidth="1"/>
    <col min="12297" max="12297" width="7.83203125" style="1" customWidth="1"/>
    <col min="12298" max="12299" width="9.33203125" style="1"/>
    <col min="12300" max="12300" width="15.5" style="1" bestFit="1" customWidth="1"/>
    <col min="12301" max="12544" width="9.33203125" style="1"/>
    <col min="12545" max="12545" width="28.83203125" style="1" customWidth="1"/>
    <col min="12546" max="12546" width="14.33203125" style="1" customWidth="1"/>
    <col min="12547" max="12547" width="7.83203125" style="1" customWidth="1"/>
    <col min="12548" max="12548" width="14.33203125" style="1" customWidth="1"/>
    <col min="12549" max="12549" width="7.83203125" style="1" customWidth="1"/>
    <col min="12550" max="12550" width="14.33203125" style="1" customWidth="1"/>
    <col min="12551" max="12551" width="7.83203125" style="1" customWidth="1"/>
    <col min="12552" max="12552" width="14.33203125" style="1" customWidth="1"/>
    <col min="12553" max="12553" width="7.83203125" style="1" customWidth="1"/>
    <col min="12554" max="12555" width="9.33203125" style="1"/>
    <col min="12556" max="12556" width="15.5" style="1" bestFit="1" customWidth="1"/>
    <col min="12557" max="12800" width="9.33203125" style="1"/>
    <col min="12801" max="12801" width="28.83203125" style="1" customWidth="1"/>
    <col min="12802" max="12802" width="14.33203125" style="1" customWidth="1"/>
    <col min="12803" max="12803" width="7.83203125" style="1" customWidth="1"/>
    <col min="12804" max="12804" width="14.33203125" style="1" customWidth="1"/>
    <col min="12805" max="12805" width="7.83203125" style="1" customWidth="1"/>
    <col min="12806" max="12806" width="14.33203125" style="1" customWidth="1"/>
    <col min="12807" max="12807" width="7.83203125" style="1" customWidth="1"/>
    <col min="12808" max="12808" width="14.33203125" style="1" customWidth="1"/>
    <col min="12809" max="12809" width="7.83203125" style="1" customWidth="1"/>
    <col min="12810" max="12811" width="9.33203125" style="1"/>
    <col min="12812" max="12812" width="15.5" style="1" bestFit="1" customWidth="1"/>
    <col min="12813" max="13056" width="9.33203125" style="1"/>
    <col min="13057" max="13057" width="28.83203125" style="1" customWidth="1"/>
    <col min="13058" max="13058" width="14.33203125" style="1" customWidth="1"/>
    <col min="13059" max="13059" width="7.83203125" style="1" customWidth="1"/>
    <col min="13060" max="13060" width="14.33203125" style="1" customWidth="1"/>
    <col min="13061" max="13061" width="7.83203125" style="1" customWidth="1"/>
    <col min="13062" max="13062" width="14.33203125" style="1" customWidth="1"/>
    <col min="13063" max="13063" width="7.83203125" style="1" customWidth="1"/>
    <col min="13064" max="13064" width="14.33203125" style="1" customWidth="1"/>
    <col min="13065" max="13065" width="7.83203125" style="1" customWidth="1"/>
    <col min="13066" max="13067" width="9.33203125" style="1"/>
    <col min="13068" max="13068" width="15.5" style="1" bestFit="1" customWidth="1"/>
    <col min="13069" max="13312" width="9.33203125" style="1"/>
    <col min="13313" max="13313" width="28.83203125" style="1" customWidth="1"/>
    <col min="13314" max="13314" width="14.33203125" style="1" customWidth="1"/>
    <col min="13315" max="13315" width="7.83203125" style="1" customWidth="1"/>
    <col min="13316" max="13316" width="14.33203125" style="1" customWidth="1"/>
    <col min="13317" max="13317" width="7.83203125" style="1" customWidth="1"/>
    <col min="13318" max="13318" width="14.33203125" style="1" customWidth="1"/>
    <col min="13319" max="13319" width="7.83203125" style="1" customWidth="1"/>
    <col min="13320" max="13320" width="14.33203125" style="1" customWidth="1"/>
    <col min="13321" max="13321" width="7.83203125" style="1" customWidth="1"/>
    <col min="13322" max="13323" width="9.33203125" style="1"/>
    <col min="13324" max="13324" width="15.5" style="1" bestFit="1" customWidth="1"/>
    <col min="13325" max="13568" width="9.33203125" style="1"/>
    <col min="13569" max="13569" width="28.83203125" style="1" customWidth="1"/>
    <col min="13570" max="13570" width="14.33203125" style="1" customWidth="1"/>
    <col min="13571" max="13571" width="7.83203125" style="1" customWidth="1"/>
    <col min="13572" max="13572" width="14.33203125" style="1" customWidth="1"/>
    <col min="13573" max="13573" width="7.83203125" style="1" customWidth="1"/>
    <col min="13574" max="13574" width="14.33203125" style="1" customWidth="1"/>
    <col min="13575" max="13575" width="7.83203125" style="1" customWidth="1"/>
    <col min="13576" max="13576" width="14.33203125" style="1" customWidth="1"/>
    <col min="13577" max="13577" width="7.83203125" style="1" customWidth="1"/>
    <col min="13578" max="13579" width="9.33203125" style="1"/>
    <col min="13580" max="13580" width="15.5" style="1" bestFit="1" customWidth="1"/>
    <col min="13581" max="13824" width="9.33203125" style="1"/>
    <col min="13825" max="13825" width="28.83203125" style="1" customWidth="1"/>
    <col min="13826" max="13826" width="14.33203125" style="1" customWidth="1"/>
    <col min="13827" max="13827" width="7.83203125" style="1" customWidth="1"/>
    <col min="13828" max="13828" width="14.33203125" style="1" customWidth="1"/>
    <col min="13829" max="13829" width="7.83203125" style="1" customWidth="1"/>
    <col min="13830" max="13830" width="14.33203125" style="1" customWidth="1"/>
    <col min="13831" max="13831" width="7.83203125" style="1" customWidth="1"/>
    <col min="13832" max="13832" width="14.33203125" style="1" customWidth="1"/>
    <col min="13833" max="13833" width="7.83203125" style="1" customWidth="1"/>
    <col min="13834" max="13835" width="9.33203125" style="1"/>
    <col min="13836" max="13836" width="15.5" style="1" bestFit="1" customWidth="1"/>
    <col min="13837" max="14080" width="9.33203125" style="1"/>
    <col min="14081" max="14081" width="28.83203125" style="1" customWidth="1"/>
    <col min="14082" max="14082" width="14.33203125" style="1" customWidth="1"/>
    <col min="14083" max="14083" width="7.83203125" style="1" customWidth="1"/>
    <col min="14084" max="14084" width="14.33203125" style="1" customWidth="1"/>
    <col min="14085" max="14085" width="7.83203125" style="1" customWidth="1"/>
    <col min="14086" max="14086" width="14.33203125" style="1" customWidth="1"/>
    <col min="14087" max="14087" width="7.83203125" style="1" customWidth="1"/>
    <col min="14088" max="14088" width="14.33203125" style="1" customWidth="1"/>
    <col min="14089" max="14089" width="7.83203125" style="1" customWidth="1"/>
    <col min="14090" max="14091" width="9.33203125" style="1"/>
    <col min="14092" max="14092" width="15.5" style="1" bestFit="1" customWidth="1"/>
    <col min="14093" max="14336" width="9.33203125" style="1"/>
    <col min="14337" max="14337" width="28.83203125" style="1" customWidth="1"/>
    <col min="14338" max="14338" width="14.33203125" style="1" customWidth="1"/>
    <col min="14339" max="14339" width="7.83203125" style="1" customWidth="1"/>
    <col min="14340" max="14340" width="14.33203125" style="1" customWidth="1"/>
    <col min="14341" max="14341" width="7.83203125" style="1" customWidth="1"/>
    <col min="14342" max="14342" width="14.33203125" style="1" customWidth="1"/>
    <col min="14343" max="14343" width="7.83203125" style="1" customWidth="1"/>
    <col min="14344" max="14344" width="14.33203125" style="1" customWidth="1"/>
    <col min="14345" max="14345" width="7.83203125" style="1" customWidth="1"/>
    <col min="14346" max="14347" width="9.33203125" style="1"/>
    <col min="14348" max="14348" width="15.5" style="1" bestFit="1" customWidth="1"/>
    <col min="14349" max="14592" width="9.33203125" style="1"/>
    <col min="14593" max="14593" width="28.83203125" style="1" customWidth="1"/>
    <col min="14594" max="14594" width="14.33203125" style="1" customWidth="1"/>
    <col min="14595" max="14595" width="7.83203125" style="1" customWidth="1"/>
    <col min="14596" max="14596" width="14.33203125" style="1" customWidth="1"/>
    <col min="14597" max="14597" width="7.83203125" style="1" customWidth="1"/>
    <col min="14598" max="14598" width="14.33203125" style="1" customWidth="1"/>
    <col min="14599" max="14599" width="7.83203125" style="1" customWidth="1"/>
    <col min="14600" max="14600" width="14.33203125" style="1" customWidth="1"/>
    <col min="14601" max="14601" width="7.83203125" style="1" customWidth="1"/>
    <col min="14602" max="14603" width="9.33203125" style="1"/>
    <col min="14604" max="14604" width="15.5" style="1" bestFit="1" customWidth="1"/>
    <col min="14605" max="14848" width="9.33203125" style="1"/>
    <col min="14849" max="14849" width="28.83203125" style="1" customWidth="1"/>
    <col min="14850" max="14850" width="14.33203125" style="1" customWidth="1"/>
    <col min="14851" max="14851" width="7.83203125" style="1" customWidth="1"/>
    <col min="14852" max="14852" width="14.33203125" style="1" customWidth="1"/>
    <col min="14853" max="14853" width="7.83203125" style="1" customWidth="1"/>
    <col min="14854" max="14854" width="14.33203125" style="1" customWidth="1"/>
    <col min="14855" max="14855" width="7.83203125" style="1" customWidth="1"/>
    <col min="14856" max="14856" width="14.33203125" style="1" customWidth="1"/>
    <col min="14857" max="14857" width="7.83203125" style="1" customWidth="1"/>
    <col min="14858" max="14859" width="9.33203125" style="1"/>
    <col min="14860" max="14860" width="15.5" style="1" bestFit="1" customWidth="1"/>
    <col min="14861" max="15104" width="9.33203125" style="1"/>
    <col min="15105" max="15105" width="28.83203125" style="1" customWidth="1"/>
    <col min="15106" max="15106" width="14.33203125" style="1" customWidth="1"/>
    <col min="15107" max="15107" width="7.83203125" style="1" customWidth="1"/>
    <col min="15108" max="15108" width="14.33203125" style="1" customWidth="1"/>
    <col min="15109" max="15109" width="7.83203125" style="1" customWidth="1"/>
    <col min="15110" max="15110" width="14.33203125" style="1" customWidth="1"/>
    <col min="15111" max="15111" width="7.83203125" style="1" customWidth="1"/>
    <col min="15112" max="15112" width="14.33203125" style="1" customWidth="1"/>
    <col min="15113" max="15113" width="7.83203125" style="1" customWidth="1"/>
    <col min="15114" max="15115" width="9.33203125" style="1"/>
    <col min="15116" max="15116" width="15.5" style="1" bestFit="1" customWidth="1"/>
    <col min="15117" max="15360" width="9.33203125" style="1"/>
    <col min="15361" max="15361" width="28.83203125" style="1" customWidth="1"/>
    <col min="15362" max="15362" width="14.33203125" style="1" customWidth="1"/>
    <col min="15363" max="15363" width="7.83203125" style="1" customWidth="1"/>
    <col min="15364" max="15364" width="14.33203125" style="1" customWidth="1"/>
    <col min="15365" max="15365" width="7.83203125" style="1" customWidth="1"/>
    <col min="15366" max="15366" width="14.33203125" style="1" customWidth="1"/>
    <col min="15367" max="15367" width="7.83203125" style="1" customWidth="1"/>
    <col min="15368" max="15368" width="14.33203125" style="1" customWidth="1"/>
    <col min="15369" max="15369" width="7.83203125" style="1" customWidth="1"/>
    <col min="15370" max="15371" width="9.33203125" style="1"/>
    <col min="15372" max="15372" width="15.5" style="1" bestFit="1" customWidth="1"/>
    <col min="15373" max="15616" width="9.33203125" style="1"/>
    <col min="15617" max="15617" width="28.83203125" style="1" customWidth="1"/>
    <col min="15618" max="15618" width="14.33203125" style="1" customWidth="1"/>
    <col min="15619" max="15619" width="7.83203125" style="1" customWidth="1"/>
    <col min="15620" max="15620" width="14.33203125" style="1" customWidth="1"/>
    <col min="15621" max="15621" width="7.83203125" style="1" customWidth="1"/>
    <col min="15622" max="15622" width="14.33203125" style="1" customWidth="1"/>
    <col min="15623" max="15623" width="7.83203125" style="1" customWidth="1"/>
    <col min="15624" max="15624" width="14.33203125" style="1" customWidth="1"/>
    <col min="15625" max="15625" width="7.83203125" style="1" customWidth="1"/>
    <col min="15626" max="15627" width="9.33203125" style="1"/>
    <col min="15628" max="15628" width="15.5" style="1" bestFit="1" customWidth="1"/>
    <col min="15629" max="15872" width="9.33203125" style="1"/>
    <col min="15873" max="15873" width="28.83203125" style="1" customWidth="1"/>
    <col min="15874" max="15874" width="14.33203125" style="1" customWidth="1"/>
    <col min="15875" max="15875" width="7.83203125" style="1" customWidth="1"/>
    <col min="15876" max="15876" width="14.33203125" style="1" customWidth="1"/>
    <col min="15877" max="15877" width="7.83203125" style="1" customWidth="1"/>
    <col min="15878" max="15878" width="14.33203125" style="1" customWidth="1"/>
    <col min="15879" max="15879" width="7.83203125" style="1" customWidth="1"/>
    <col min="15880" max="15880" width="14.33203125" style="1" customWidth="1"/>
    <col min="15881" max="15881" width="7.83203125" style="1" customWidth="1"/>
    <col min="15882" max="15883" width="9.33203125" style="1"/>
    <col min="15884" max="15884" width="15.5" style="1" bestFit="1" customWidth="1"/>
    <col min="15885" max="16128" width="9.33203125" style="1"/>
    <col min="16129" max="16129" width="28.83203125" style="1" customWidth="1"/>
    <col min="16130" max="16130" width="14.33203125" style="1" customWidth="1"/>
    <col min="16131" max="16131" width="7.83203125" style="1" customWidth="1"/>
    <col min="16132" max="16132" width="14.33203125" style="1" customWidth="1"/>
    <col min="16133" max="16133" width="7.83203125" style="1" customWidth="1"/>
    <col min="16134" max="16134" width="14.33203125" style="1" customWidth="1"/>
    <col min="16135" max="16135" width="7.83203125" style="1" customWidth="1"/>
    <col min="16136" max="16136" width="14.33203125" style="1" customWidth="1"/>
    <col min="16137" max="16137" width="7.83203125" style="1" customWidth="1"/>
    <col min="16138" max="16139" width="9.33203125" style="1"/>
    <col min="16140" max="16140" width="15.5" style="1" bestFit="1" customWidth="1"/>
    <col min="16141" max="16384" width="9.33203125" style="1"/>
  </cols>
  <sheetData>
    <row r="1" spans="1:12" ht="25.5" customHeight="1" x14ac:dyDescent="0.15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2" ht="18" customHeight="1" thickBot="1" x14ac:dyDescent="0.2">
      <c r="A2" s="14" t="s">
        <v>16</v>
      </c>
      <c r="B2" s="15"/>
      <c r="C2" s="15"/>
      <c r="D2" s="15"/>
      <c r="E2" s="16" t="s">
        <v>1</v>
      </c>
      <c r="F2" s="3"/>
      <c r="G2" s="3"/>
      <c r="H2" s="3"/>
      <c r="I2" s="3"/>
    </row>
    <row r="3" spans="1:12" ht="23.25" customHeight="1" x14ac:dyDescent="0.15">
      <c r="A3" s="17" t="s">
        <v>17</v>
      </c>
      <c r="B3" s="18" t="s">
        <v>12</v>
      </c>
      <c r="C3" s="19"/>
      <c r="D3" s="18" t="s">
        <v>13</v>
      </c>
      <c r="E3" s="19"/>
      <c r="F3" s="18" t="s">
        <v>37</v>
      </c>
      <c r="G3" s="20"/>
      <c r="H3" s="18" t="s">
        <v>53</v>
      </c>
      <c r="I3" s="20"/>
    </row>
    <row r="4" spans="1:12" ht="21" customHeight="1" x14ac:dyDescent="0.15">
      <c r="A4" s="21"/>
      <c r="B4" s="22" t="s">
        <v>18</v>
      </c>
      <c r="C4" s="23" t="s">
        <v>19</v>
      </c>
      <c r="D4" s="24" t="s">
        <v>2</v>
      </c>
      <c r="E4" s="25" t="s">
        <v>19</v>
      </c>
      <c r="F4" s="24" t="s">
        <v>2</v>
      </c>
      <c r="G4" s="25" t="s">
        <v>19</v>
      </c>
      <c r="H4" s="24" t="s">
        <v>3</v>
      </c>
      <c r="I4" s="25" t="s">
        <v>19</v>
      </c>
      <c r="L4" s="26"/>
    </row>
    <row r="5" spans="1:12" s="5" customFormat="1" ht="25.5" customHeight="1" x14ac:dyDescent="0.15">
      <c r="A5" s="4" t="s">
        <v>20</v>
      </c>
      <c r="B5" s="27">
        <v>185725581</v>
      </c>
      <c r="C5" s="28">
        <v>100</v>
      </c>
      <c r="D5" s="27">
        <v>184384742</v>
      </c>
      <c r="E5" s="28">
        <v>100</v>
      </c>
      <c r="F5" s="27">
        <v>212676309</v>
      </c>
      <c r="G5" s="28">
        <v>100</v>
      </c>
      <c r="H5" s="27">
        <v>198809324</v>
      </c>
      <c r="I5" s="28">
        <v>100</v>
      </c>
      <c r="L5" s="29"/>
    </row>
    <row r="6" spans="1:12" ht="15" customHeight="1" x14ac:dyDescent="0.15">
      <c r="A6" s="30" t="s">
        <v>21</v>
      </c>
      <c r="B6" s="31">
        <v>81274106</v>
      </c>
      <c r="C6" s="32">
        <v>43.8</v>
      </c>
      <c r="D6" s="31">
        <v>81856186</v>
      </c>
      <c r="E6" s="32">
        <v>44.4</v>
      </c>
      <c r="F6" s="31">
        <v>82965895</v>
      </c>
      <c r="G6" s="32">
        <v>39</v>
      </c>
      <c r="H6" s="31">
        <v>82436771</v>
      </c>
      <c r="I6" s="32">
        <f>H6/$H$5*100</f>
        <v>41.465243853452264</v>
      </c>
    </row>
    <row r="7" spans="1:12" ht="15" customHeight="1" x14ac:dyDescent="0.15">
      <c r="A7" s="30" t="s">
        <v>22</v>
      </c>
      <c r="B7" s="31">
        <v>1849420</v>
      </c>
      <c r="C7" s="32">
        <v>1</v>
      </c>
      <c r="D7" s="31">
        <v>1840786</v>
      </c>
      <c r="E7" s="32">
        <v>1</v>
      </c>
      <c r="F7" s="31">
        <v>1885561</v>
      </c>
      <c r="G7" s="32">
        <v>0.9</v>
      </c>
      <c r="H7" s="31">
        <v>1950000</v>
      </c>
      <c r="I7" s="32">
        <f t="shared" ref="I7:I28" si="0">H7/$H$5*100</f>
        <v>0.98083930912616546</v>
      </c>
    </row>
    <row r="8" spans="1:12" ht="15" customHeight="1" x14ac:dyDescent="0.15">
      <c r="A8" s="30" t="s">
        <v>23</v>
      </c>
      <c r="B8" s="31">
        <v>73933</v>
      </c>
      <c r="C8" s="32">
        <v>0</v>
      </c>
      <c r="D8" s="31">
        <v>146934</v>
      </c>
      <c r="E8" s="32">
        <v>0.1</v>
      </c>
      <c r="F8" s="31">
        <v>140799</v>
      </c>
      <c r="G8" s="32">
        <v>0.1</v>
      </c>
      <c r="H8" s="31">
        <v>190000</v>
      </c>
      <c r="I8" s="32">
        <f t="shared" si="0"/>
        <v>9.556895832511357E-2</v>
      </c>
    </row>
    <row r="9" spans="1:12" ht="15" customHeight="1" x14ac:dyDescent="0.15">
      <c r="A9" s="30" t="s">
        <v>4</v>
      </c>
      <c r="B9" s="31">
        <v>264324</v>
      </c>
      <c r="C9" s="32">
        <v>0.1</v>
      </c>
      <c r="D9" s="31">
        <v>381956</v>
      </c>
      <c r="E9" s="32">
        <v>0.2</v>
      </c>
      <c r="F9" s="31">
        <v>291650</v>
      </c>
      <c r="G9" s="32">
        <v>0.1</v>
      </c>
      <c r="H9" s="31">
        <v>400000</v>
      </c>
      <c r="I9" s="32">
        <f t="shared" si="0"/>
        <v>0.20119780700023909</v>
      </c>
    </row>
    <row r="10" spans="1:12" ht="15" customHeight="1" x14ac:dyDescent="0.15">
      <c r="A10" s="30" t="s">
        <v>5</v>
      </c>
      <c r="B10" s="31">
        <v>174505</v>
      </c>
      <c r="C10" s="32">
        <v>0.1</v>
      </c>
      <c r="D10" s="31">
        <v>367638</v>
      </c>
      <c r="E10" s="32">
        <v>0.2</v>
      </c>
      <c r="F10" s="31">
        <v>236167</v>
      </c>
      <c r="G10" s="32">
        <v>0.1</v>
      </c>
      <c r="H10" s="31">
        <v>340000</v>
      </c>
      <c r="I10" s="32">
        <f t="shared" si="0"/>
        <v>0.17101813595020321</v>
      </c>
    </row>
    <row r="11" spans="1:12" ht="15" customHeight="1" x14ac:dyDescent="0.15">
      <c r="A11" s="30" t="s">
        <v>24</v>
      </c>
      <c r="B11" s="31">
        <v>8123870</v>
      </c>
      <c r="C11" s="32">
        <v>4.4000000000000004</v>
      </c>
      <c r="D11" s="31">
        <v>8628131</v>
      </c>
      <c r="E11" s="32">
        <v>4.7</v>
      </c>
      <c r="F11" s="31">
        <v>8807073</v>
      </c>
      <c r="G11" s="32">
        <v>4.0999999999999996</v>
      </c>
      <c r="H11" s="31">
        <v>9000000</v>
      </c>
      <c r="I11" s="32">
        <f t="shared" si="0"/>
        <v>4.5269506575053793</v>
      </c>
    </row>
    <row r="12" spans="1:12" ht="15" customHeight="1" x14ac:dyDescent="0.15">
      <c r="A12" s="30" t="s">
        <v>6</v>
      </c>
      <c r="B12" s="31">
        <v>44234</v>
      </c>
      <c r="C12" s="32">
        <v>0</v>
      </c>
      <c r="D12" s="31">
        <v>45306</v>
      </c>
      <c r="E12" s="32">
        <v>0</v>
      </c>
      <c r="F12" s="31">
        <v>42139</v>
      </c>
      <c r="G12" s="32">
        <v>0</v>
      </c>
      <c r="H12" s="31">
        <v>42000</v>
      </c>
      <c r="I12" s="32">
        <f t="shared" si="0"/>
        <v>2.1125769735025106E-2</v>
      </c>
    </row>
    <row r="13" spans="1:12" ht="15" customHeight="1" x14ac:dyDescent="0.15">
      <c r="A13" s="30" t="s">
        <v>7</v>
      </c>
      <c r="B13" s="32" t="s">
        <v>8</v>
      </c>
      <c r="C13" s="32" t="s">
        <v>8</v>
      </c>
      <c r="D13" s="32" t="s">
        <v>8</v>
      </c>
      <c r="E13" s="32" t="s">
        <v>8</v>
      </c>
      <c r="F13" s="32" t="s">
        <v>8</v>
      </c>
      <c r="G13" s="32" t="s">
        <v>8</v>
      </c>
      <c r="H13" s="32" t="s">
        <v>54</v>
      </c>
      <c r="I13" s="32" t="s">
        <v>54</v>
      </c>
    </row>
    <row r="14" spans="1:12" s="8" customFormat="1" ht="15" customHeight="1" x14ac:dyDescent="0.15">
      <c r="A14" s="33" t="s">
        <v>9</v>
      </c>
      <c r="B14" s="31">
        <v>261931</v>
      </c>
      <c r="C14" s="32">
        <v>0.1</v>
      </c>
      <c r="D14" s="31">
        <v>329278</v>
      </c>
      <c r="E14" s="32">
        <v>0.2</v>
      </c>
      <c r="F14" s="31">
        <v>377417</v>
      </c>
      <c r="G14" s="32">
        <v>0.2</v>
      </c>
      <c r="H14" s="31">
        <v>160000</v>
      </c>
      <c r="I14" s="32">
        <f t="shared" si="0"/>
        <v>8.0479122800095629E-2</v>
      </c>
    </row>
    <row r="15" spans="1:12" s="8" customFormat="1" ht="15" customHeight="1" x14ac:dyDescent="0.15">
      <c r="A15" s="33" t="s">
        <v>25</v>
      </c>
      <c r="B15" s="31">
        <v>373619</v>
      </c>
      <c r="C15" s="32">
        <v>0.2</v>
      </c>
      <c r="D15" s="31">
        <v>406449</v>
      </c>
      <c r="E15" s="32">
        <v>0.2</v>
      </c>
      <c r="F15" s="31">
        <v>473485</v>
      </c>
      <c r="G15" s="32">
        <v>0.2</v>
      </c>
      <c r="H15" s="31">
        <v>620000</v>
      </c>
      <c r="I15" s="32">
        <f t="shared" si="0"/>
        <v>0.31185660085037059</v>
      </c>
    </row>
    <row r="16" spans="1:12" ht="15" customHeight="1" x14ac:dyDescent="0.15">
      <c r="A16" s="30" t="s">
        <v>26</v>
      </c>
      <c r="B16" s="31">
        <v>14235762</v>
      </c>
      <c r="C16" s="32">
        <v>7.7</v>
      </c>
      <c r="D16" s="31">
        <v>13192641</v>
      </c>
      <c r="E16" s="32">
        <v>7.2</v>
      </c>
      <c r="F16" s="31">
        <v>15198528</v>
      </c>
      <c r="G16" s="32">
        <v>7.2</v>
      </c>
      <c r="H16" s="31">
        <v>9500000</v>
      </c>
      <c r="I16" s="32">
        <f t="shared" si="0"/>
        <v>4.7784479162556783</v>
      </c>
    </row>
    <row r="17" spans="1:9" ht="15" customHeight="1" x14ac:dyDescent="0.15">
      <c r="A17" s="30" t="s">
        <v>10</v>
      </c>
      <c r="B17" s="31">
        <v>97313</v>
      </c>
      <c r="C17" s="32">
        <v>0</v>
      </c>
      <c r="D17" s="31">
        <v>90837</v>
      </c>
      <c r="E17" s="32">
        <v>0</v>
      </c>
      <c r="F17" s="31">
        <v>78340</v>
      </c>
      <c r="G17" s="32">
        <v>0</v>
      </c>
      <c r="H17" s="31">
        <v>100000</v>
      </c>
      <c r="I17" s="32">
        <f t="shared" si="0"/>
        <v>5.0299451750059773E-2</v>
      </c>
    </row>
    <row r="18" spans="1:9" ht="15" customHeight="1" x14ac:dyDescent="0.15">
      <c r="A18" s="30" t="s">
        <v>55</v>
      </c>
      <c r="B18" s="31" t="s">
        <v>54</v>
      </c>
      <c r="C18" s="32" t="s">
        <v>54</v>
      </c>
      <c r="D18" s="31" t="s">
        <v>54</v>
      </c>
      <c r="E18" s="32" t="s">
        <v>54</v>
      </c>
      <c r="F18" s="31" t="s">
        <v>54</v>
      </c>
      <c r="G18" s="32" t="s">
        <v>54</v>
      </c>
      <c r="H18" s="31">
        <v>70000</v>
      </c>
      <c r="I18" s="32">
        <f t="shared" si="0"/>
        <v>3.5209616225041838E-2</v>
      </c>
    </row>
    <row r="19" spans="1:9" ht="15" customHeight="1" x14ac:dyDescent="0.15">
      <c r="A19" s="30" t="s">
        <v>27</v>
      </c>
      <c r="B19" s="31">
        <v>2113706</v>
      </c>
      <c r="C19" s="32">
        <v>1.1000000000000001</v>
      </c>
      <c r="D19" s="31">
        <v>2157822</v>
      </c>
      <c r="E19" s="32">
        <v>1.2</v>
      </c>
      <c r="F19" s="31">
        <v>2134351</v>
      </c>
      <c r="G19" s="32">
        <v>1</v>
      </c>
      <c r="H19" s="31">
        <v>2094056</v>
      </c>
      <c r="I19" s="32">
        <f t="shared" si="0"/>
        <v>1.0532986873392316</v>
      </c>
    </row>
    <row r="20" spans="1:9" ht="15" customHeight="1" x14ac:dyDescent="0.15">
      <c r="A20" s="30" t="s">
        <v>28</v>
      </c>
      <c r="B20" s="31">
        <v>3166779</v>
      </c>
      <c r="C20" s="32">
        <v>1.7</v>
      </c>
      <c r="D20" s="31">
        <v>3190616</v>
      </c>
      <c r="E20" s="32">
        <v>1.7</v>
      </c>
      <c r="F20" s="31">
        <f>3107650+1</f>
        <v>3107651</v>
      </c>
      <c r="G20" s="32">
        <v>1.5</v>
      </c>
      <c r="H20" s="31">
        <v>3185250</v>
      </c>
      <c r="I20" s="32">
        <f t="shared" si="0"/>
        <v>1.602163286868779</v>
      </c>
    </row>
    <row r="21" spans="1:9" ht="15" customHeight="1" x14ac:dyDescent="0.15">
      <c r="A21" s="30" t="s">
        <v>29</v>
      </c>
      <c r="B21" s="31">
        <v>31679642</v>
      </c>
      <c r="C21" s="32">
        <v>17.100000000000001</v>
      </c>
      <c r="D21" s="31">
        <v>31251426</v>
      </c>
      <c r="E21" s="32">
        <v>16.899999999999999</v>
      </c>
      <c r="F21" s="31">
        <f>37345301+1</f>
        <v>37345302</v>
      </c>
      <c r="G21" s="32">
        <v>17.600000000000001</v>
      </c>
      <c r="H21" s="31">
        <v>39131807</v>
      </c>
      <c r="I21" s="32">
        <f t="shared" si="0"/>
        <v>19.683084380891511</v>
      </c>
    </row>
    <row r="22" spans="1:9" ht="15" customHeight="1" x14ac:dyDescent="0.15">
      <c r="A22" s="30" t="s">
        <v>30</v>
      </c>
      <c r="B22" s="31">
        <v>10749105</v>
      </c>
      <c r="C22" s="32">
        <v>5.8</v>
      </c>
      <c r="D22" s="31">
        <v>11292104</v>
      </c>
      <c r="E22" s="32">
        <v>6.1</v>
      </c>
      <c r="F22" s="31">
        <f>15038931+1</f>
        <v>15038932</v>
      </c>
      <c r="G22" s="32">
        <v>7.1</v>
      </c>
      <c r="H22" s="31">
        <v>12697419</v>
      </c>
      <c r="I22" s="32">
        <f t="shared" si="0"/>
        <v>6.3867321434079223</v>
      </c>
    </row>
    <row r="23" spans="1:9" ht="15" customHeight="1" x14ac:dyDescent="0.15">
      <c r="A23" s="30" t="s">
        <v>31</v>
      </c>
      <c r="B23" s="31">
        <v>368815</v>
      </c>
      <c r="C23" s="32">
        <v>0.2</v>
      </c>
      <c r="D23" s="31">
        <v>471451</v>
      </c>
      <c r="E23" s="32">
        <v>0.3</v>
      </c>
      <c r="F23" s="31">
        <f>506987+1</f>
        <v>506988</v>
      </c>
      <c r="G23" s="32">
        <v>0.2</v>
      </c>
      <c r="H23" s="31">
        <v>611413</v>
      </c>
      <c r="I23" s="32">
        <f t="shared" si="0"/>
        <v>0.30753738692859295</v>
      </c>
    </row>
    <row r="24" spans="1:9" ht="15" customHeight="1" x14ac:dyDescent="0.15">
      <c r="A24" s="30" t="s">
        <v>32</v>
      </c>
      <c r="B24" s="31">
        <v>108192</v>
      </c>
      <c r="C24" s="32">
        <v>0.1</v>
      </c>
      <c r="D24" s="31">
        <v>101535</v>
      </c>
      <c r="E24" s="32">
        <v>0.1</v>
      </c>
      <c r="F24" s="31">
        <v>740768</v>
      </c>
      <c r="G24" s="32">
        <v>0.4</v>
      </c>
      <c r="H24" s="31">
        <v>114398</v>
      </c>
      <c r="I24" s="32">
        <f t="shared" si="0"/>
        <v>5.7541566813033372E-2</v>
      </c>
    </row>
    <row r="25" spans="1:9" ht="15" customHeight="1" x14ac:dyDescent="0.15">
      <c r="A25" s="30" t="s">
        <v>33</v>
      </c>
      <c r="B25" s="31">
        <v>2847780</v>
      </c>
      <c r="C25" s="32">
        <v>1.5</v>
      </c>
      <c r="D25" s="31">
        <v>2458572</v>
      </c>
      <c r="E25" s="32">
        <v>1.3</v>
      </c>
      <c r="F25" s="31">
        <v>5275750</v>
      </c>
      <c r="G25" s="32">
        <v>2.5</v>
      </c>
      <c r="H25" s="31">
        <v>8042162</v>
      </c>
      <c r="I25" s="32">
        <f t="shared" si="0"/>
        <v>4.0451633948516417</v>
      </c>
    </row>
    <row r="26" spans="1:9" ht="15" customHeight="1" x14ac:dyDescent="0.15">
      <c r="A26" s="30" t="s">
        <v>34</v>
      </c>
      <c r="B26" s="31">
        <v>7586118</v>
      </c>
      <c r="C26" s="32">
        <v>4.0999999999999996</v>
      </c>
      <c r="D26" s="31">
        <v>5744753</v>
      </c>
      <c r="E26" s="32">
        <v>3.1</v>
      </c>
      <c r="F26" s="31">
        <v>6893857</v>
      </c>
      <c r="G26" s="32">
        <v>3.2</v>
      </c>
      <c r="H26" s="31">
        <v>1</v>
      </c>
      <c r="I26" s="32">
        <f>H26/$H$5*100</f>
        <v>5.0299451750059764E-7</v>
      </c>
    </row>
    <row r="27" spans="1:9" ht="15" customHeight="1" x14ac:dyDescent="0.15">
      <c r="A27" s="30" t="s">
        <v>35</v>
      </c>
      <c r="B27" s="31">
        <v>4977941</v>
      </c>
      <c r="C27" s="32">
        <v>2.7</v>
      </c>
      <c r="D27" s="31">
        <v>4995850</v>
      </c>
      <c r="E27" s="32">
        <v>2.7</v>
      </c>
      <c r="F27" s="31">
        <v>6036383</v>
      </c>
      <c r="G27" s="32">
        <v>2.8</v>
      </c>
      <c r="H27" s="31">
        <v>5873147</v>
      </c>
      <c r="I27" s="32">
        <f t="shared" si="0"/>
        <v>2.954160741475083</v>
      </c>
    </row>
    <row r="28" spans="1:9" ht="15" customHeight="1" thickBot="1" x14ac:dyDescent="0.2">
      <c r="A28" s="34" t="s">
        <v>36</v>
      </c>
      <c r="B28" s="35">
        <v>15354486</v>
      </c>
      <c r="C28" s="36">
        <v>8.3000000000000007</v>
      </c>
      <c r="D28" s="35">
        <v>15434471</v>
      </c>
      <c r="E28" s="36">
        <v>8.4</v>
      </c>
      <c r="F28" s="35">
        <v>25099273</v>
      </c>
      <c r="G28" s="36">
        <v>11.8</v>
      </c>
      <c r="H28" s="35">
        <v>22250900</v>
      </c>
      <c r="I28" s="36">
        <f t="shared" si="0"/>
        <v>11.19208070945405</v>
      </c>
    </row>
    <row r="29" spans="1:9" ht="15" customHeight="1" x14ac:dyDescent="0.15">
      <c r="A29" s="37"/>
      <c r="B29" s="38"/>
      <c r="C29" s="39"/>
      <c r="D29" s="38"/>
      <c r="E29" s="39"/>
      <c r="F29" s="6"/>
      <c r="G29" s="7"/>
      <c r="H29" s="38"/>
      <c r="I29" s="39"/>
    </row>
    <row r="30" spans="1:9" ht="21" customHeight="1" thickBot="1" x14ac:dyDescent="0.2">
      <c r="A30" s="40"/>
      <c r="B30" s="9"/>
      <c r="C30" s="9"/>
      <c r="D30" s="41"/>
      <c r="E30" s="16" t="s">
        <v>11</v>
      </c>
      <c r="F30" s="10"/>
      <c r="G30" s="10"/>
      <c r="H30" s="9"/>
      <c r="I30" s="9"/>
    </row>
    <row r="31" spans="1:9" ht="24.75" customHeight="1" x14ac:dyDescent="0.15">
      <c r="A31" s="17" t="s">
        <v>17</v>
      </c>
      <c r="B31" s="18" t="s">
        <v>12</v>
      </c>
      <c r="C31" s="19"/>
      <c r="D31" s="18" t="s">
        <v>13</v>
      </c>
      <c r="E31" s="19"/>
      <c r="F31" s="18" t="s">
        <v>37</v>
      </c>
      <c r="G31" s="20"/>
      <c r="H31" s="18" t="s">
        <v>53</v>
      </c>
      <c r="I31" s="20"/>
    </row>
    <row r="32" spans="1:9" ht="22.5" customHeight="1" x14ac:dyDescent="0.15">
      <c r="A32" s="21"/>
      <c r="B32" s="22" t="s">
        <v>18</v>
      </c>
      <c r="C32" s="23" t="s">
        <v>19</v>
      </c>
      <c r="D32" s="42" t="s">
        <v>2</v>
      </c>
      <c r="E32" s="43" t="s">
        <v>19</v>
      </c>
      <c r="F32" s="42" t="s">
        <v>2</v>
      </c>
      <c r="G32" s="25" t="s">
        <v>19</v>
      </c>
      <c r="H32" s="24" t="s">
        <v>3</v>
      </c>
      <c r="I32" s="25" t="s">
        <v>19</v>
      </c>
    </row>
    <row r="33" spans="1:9" s="5" customFormat="1" ht="25.5" customHeight="1" x14ac:dyDescent="0.15">
      <c r="A33" s="44" t="s">
        <v>14</v>
      </c>
      <c r="B33" s="27">
        <v>179980828</v>
      </c>
      <c r="C33" s="28">
        <v>100.00000000000001</v>
      </c>
      <c r="D33" s="27">
        <v>177490884.61100003</v>
      </c>
      <c r="E33" s="28">
        <v>100</v>
      </c>
      <c r="F33" s="27">
        <v>202797419</v>
      </c>
      <c r="G33" s="28">
        <v>100</v>
      </c>
      <c r="H33" s="27">
        <v>198809324</v>
      </c>
      <c r="I33" s="28">
        <v>100</v>
      </c>
    </row>
    <row r="34" spans="1:9" ht="15" customHeight="1" x14ac:dyDescent="0.15">
      <c r="A34" s="30" t="s">
        <v>38</v>
      </c>
      <c r="B34" s="31">
        <v>869043</v>
      </c>
      <c r="C34" s="32">
        <v>0.5</v>
      </c>
      <c r="D34" s="31">
        <v>884542.77800000005</v>
      </c>
      <c r="E34" s="32">
        <v>0.5</v>
      </c>
      <c r="F34" s="31">
        <v>851513</v>
      </c>
      <c r="G34" s="32">
        <v>0.4</v>
      </c>
      <c r="H34" s="31">
        <v>882322</v>
      </c>
      <c r="I34" s="32">
        <v>0.4</v>
      </c>
    </row>
    <row r="35" spans="1:9" ht="15" customHeight="1" x14ac:dyDescent="0.15">
      <c r="A35" s="30" t="s">
        <v>39</v>
      </c>
      <c r="B35" s="31">
        <v>15866548</v>
      </c>
      <c r="C35" s="32">
        <v>8.8000000000000007</v>
      </c>
      <c r="D35" s="31">
        <v>13542585.625</v>
      </c>
      <c r="E35" s="32">
        <v>7.6</v>
      </c>
      <c r="F35" s="31">
        <v>15056992</v>
      </c>
      <c r="G35" s="32">
        <v>7.4</v>
      </c>
      <c r="H35" s="31">
        <v>11403184</v>
      </c>
      <c r="I35" s="32">
        <v>5.7</v>
      </c>
    </row>
    <row r="36" spans="1:9" ht="15" customHeight="1" x14ac:dyDescent="0.15">
      <c r="A36" s="30" t="s">
        <v>40</v>
      </c>
      <c r="B36" s="31">
        <v>74259009</v>
      </c>
      <c r="C36" s="32">
        <v>41.3</v>
      </c>
      <c r="D36" s="31">
        <v>77279083.040000007</v>
      </c>
      <c r="E36" s="32">
        <v>43.6</v>
      </c>
      <c r="F36" s="31">
        <v>82065738</v>
      </c>
      <c r="G36" s="32">
        <v>40.5</v>
      </c>
      <c r="H36" s="31">
        <v>82612168</v>
      </c>
      <c r="I36" s="32">
        <v>41.6</v>
      </c>
    </row>
    <row r="37" spans="1:9" ht="15" customHeight="1" x14ac:dyDescent="0.15">
      <c r="A37" s="30" t="s">
        <v>41</v>
      </c>
      <c r="B37" s="31">
        <v>20835580</v>
      </c>
      <c r="C37" s="32">
        <v>11.6</v>
      </c>
      <c r="D37" s="31">
        <v>19200020.024</v>
      </c>
      <c r="E37" s="32">
        <v>10.8</v>
      </c>
      <c r="F37" s="31">
        <v>26182302</v>
      </c>
      <c r="G37" s="32">
        <v>12.9</v>
      </c>
      <c r="H37" s="31">
        <v>28749632</v>
      </c>
      <c r="I37" s="32">
        <v>14.5</v>
      </c>
    </row>
    <row r="38" spans="1:9" ht="15" customHeight="1" x14ac:dyDescent="0.15">
      <c r="A38" s="30" t="s">
        <v>42</v>
      </c>
      <c r="B38" s="31">
        <v>377212</v>
      </c>
      <c r="C38" s="32">
        <v>0.2</v>
      </c>
      <c r="D38" s="31">
        <v>374797.90700000001</v>
      </c>
      <c r="E38" s="32">
        <v>0.2</v>
      </c>
      <c r="F38" s="31">
        <v>427843</v>
      </c>
      <c r="G38" s="32">
        <v>0.2</v>
      </c>
      <c r="H38" s="31">
        <v>475009</v>
      </c>
      <c r="I38" s="32">
        <v>0.2</v>
      </c>
    </row>
    <row r="39" spans="1:9" ht="15" customHeight="1" x14ac:dyDescent="0.15">
      <c r="A39" s="30" t="s">
        <v>43</v>
      </c>
      <c r="B39" s="31">
        <v>3871922</v>
      </c>
      <c r="C39" s="32">
        <v>2.1</v>
      </c>
      <c r="D39" s="31">
        <v>3949530.59</v>
      </c>
      <c r="E39" s="32">
        <v>2.2000000000000002</v>
      </c>
      <c r="F39" s="31">
        <v>5052070</v>
      </c>
      <c r="G39" s="32">
        <v>2.5</v>
      </c>
      <c r="H39" s="31">
        <v>3294306</v>
      </c>
      <c r="I39" s="32">
        <v>1.7</v>
      </c>
    </row>
    <row r="40" spans="1:9" ht="15" customHeight="1" x14ac:dyDescent="0.15">
      <c r="A40" s="30" t="s">
        <v>44</v>
      </c>
      <c r="B40" s="31">
        <v>1606873</v>
      </c>
      <c r="C40" s="32">
        <v>0.9</v>
      </c>
      <c r="D40" s="31">
        <v>1914675.2579999999</v>
      </c>
      <c r="E40" s="32">
        <v>1.1000000000000001</v>
      </c>
      <c r="F40" s="31">
        <f>2539656+1</f>
        <v>2539657</v>
      </c>
      <c r="G40" s="32">
        <v>1.3</v>
      </c>
      <c r="H40" s="31">
        <v>4177979</v>
      </c>
      <c r="I40" s="32">
        <v>2.1</v>
      </c>
    </row>
    <row r="41" spans="1:9" ht="15" customHeight="1" x14ac:dyDescent="0.15">
      <c r="A41" s="30" t="s">
        <v>45</v>
      </c>
      <c r="B41" s="31">
        <v>24064388</v>
      </c>
      <c r="C41" s="32">
        <v>13.4</v>
      </c>
      <c r="D41" s="31">
        <v>22026480.471999999</v>
      </c>
      <c r="E41" s="32">
        <v>12.4</v>
      </c>
      <c r="F41" s="31">
        <v>27144951</v>
      </c>
      <c r="G41" s="32">
        <v>13.4</v>
      </c>
      <c r="H41" s="31">
        <v>25634667</v>
      </c>
      <c r="I41" s="32">
        <v>12.9</v>
      </c>
    </row>
    <row r="42" spans="1:9" ht="15" customHeight="1" x14ac:dyDescent="0.15">
      <c r="A42" s="30" t="s">
        <v>46</v>
      </c>
      <c r="B42" s="31">
        <v>4178682</v>
      </c>
      <c r="C42" s="32">
        <v>2.2999999999999998</v>
      </c>
      <c r="D42" s="31">
        <v>4401454.6639999999</v>
      </c>
      <c r="E42" s="32">
        <v>2.5</v>
      </c>
      <c r="F42" s="31">
        <f>4498449+1</f>
        <v>4498450</v>
      </c>
      <c r="G42" s="32">
        <v>2.2000000000000002</v>
      </c>
      <c r="H42" s="31">
        <v>4627555</v>
      </c>
      <c r="I42" s="32">
        <v>2.2999999999999998</v>
      </c>
    </row>
    <row r="43" spans="1:9" ht="15" customHeight="1" x14ac:dyDescent="0.15">
      <c r="A43" s="30" t="s">
        <v>47</v>
      </c>
      <c r="B43" s="31">
        <v>16115887</v>
      </c>
      <c r="C43" s="32">
        <v>9</v>
      </c>
      <c r="D43" s="31">
        <v>16039415.265000001</v>
      </c>
      <c r="E43" s="32">
        <v>9</v>
      </c>
      <c r="F43" s="31">
        <v>17199633</v>
      </c>
      <c r="G43" s="32">
        <v>8.5</v>
      </c>
      <c r="H43" s="31">
        <v>16579193</v>
      </c>
      <c r="I43" s="32">
        <v>8.3000000000000007</v>
      </c>
    </row>
    <row r="44" spans="1:9" ht="15" customHeight="1" x14ac:dyDescent="0.15">
      <c r="A44" s="30" t="s">
        <v>48</v>
      </c>
      <c r="B44" s="45">
        <v>320758</v>
      </c>
      <c r="C44" s="32">
        <v>0.2</v>
      </c>
      <c r="D44" s="45">
        <v>229705.432</v>
      </c>
      <c r="E44" s="32">
        <v>0.1</v>
      </c>
      <c r="F44" s="45">
        <f>4726952+1</f>
        <v>4726953</v>
      </c>
      <c r="G44" s="32">
        <v>2.2999999999999998</v>
      </c>
      <c r="H44" s="45">
        <v>2601333</v>
      </c>
      <c r="I44" s="32">
        <v>1.3</v>
      </c>
    </row>
    <row r="45" spans="1:9" ht="15" customHeight="1" x14ac:dyDescent="0.15">
      <c r="A45" s="30" t="s">
        <v>49</v>
      </c>
      <c r="B45" s="45">
        <v>16634013</v>
      </c>
      <c r="C45" s="32">
        <v>9.1999999999999993</v>
      </c>
      <c r="D45" s="45">
        <v>17190646.162</v>
      </c>
      <c r="E45" s="32">
        <v>9.6999999999999993</v>
      </c>
      <c r="F45" s="45">
        <f>16918900+1</f>
        <v>16918901</v>
      </c>
      <c r="G45" s="32">
        <v>8.3000000000000007</v>
      </c>
      <c r="H45" s="45">
        <v>17346169</v>
      </c>
      <c r="I45" s="32">
        <v>8.6999999999999993</v>
      </c>
    </row>
    <row r="46" spans="1:9" ht="15" customHeight="1" x14ac:dyDescent="0.15">
      <c r="A46" s="30" t="s">
        <v>50</v>
      </c>
      <c r="B46" s="45">
        <v>980913</v>
      </c>
      <c r="C46" s="32">
        <v>0.5</v>
      </c>
      <c r="D46" s="45">
        <v>457947.39399999997</v>
      </c>
      <c r="E46" s="32">
        <v>0.3</v>
      </c>
      <c r="F46" s="45">
        <v>132416</v>
      </c>
      <c r="G46" s="32">
        <v>0.1</v>
      </c>
      <c r="H46" s="45">
        <v>325807</v>
      </c>
      <c r="I46" s="32">
        <v>0.2</v>
      </c>
    </row>
    <row r="47" spans="1:9" ht="15" customHeight="1" thickBot="1" x14ac:dyDescent="0.2">
      <c r="A47" s="34" t="s">
        <v>51</v>
      </c>
      <c r="B47" s="46" t="s">
        <v>8</v>
      </c>
      <c r="C47" s="36" t="s">
        <v>8</v>
      </c>
      <c r="D47" s="46" t="s">
        <v>8</v>
      </c>
      <c r="E47" s="36" t="s">
        <v>8</v>
      </c>
      <c r="F47" s="46" t="s">
        <v>54</v>
      </c>
      <c r="G47" s="36" t="s">
        <v>54</v>
      </c>
      <c r="H47" s="46">
        <v>100000</v>
      </c>
      <c r="I47" s="36">
        <v>0.1</v>
      </c>
    </row>
    <row r="48" spans="1:9" ht="15" customHeight="1" x14ac:dyDescent="0.15">
      <c r="A48" s="11"/>
      <c r="B48" s="11"/>
      <c r="C48" s="11"/>
      <c r="D48" s="11"/>
      <c r="E48" s="11"/>
      <c r="F48" s="11"/>
      <c r="G48" s="11"/>
      <c r="H48" s="11"/>
      <c r="I48" s="12" t="s">
        <v>15</v>
      </c>
    </row>
    <row r="49" spans="1:1" x14ac:dyDescent="0.15">
      <c r="A49" s="2" t="s">
        <v>52</v>
      </c>
    </row>
  </sheetData>
  <protectedRanges>
    <protectedRange sqref="A2:I2 B3:I5 A34:I48 B31:I33 L5 A6:I30" name="範囲1_3"/>
    <protectedRange sqref="A3:A5" name="範囲1_3_1"/>
    <protectedRange sqref="A1:I1" name="範囲1_3_1_1"/>
    <protectedRange sqref="A31:A33" name="範囲1_3_2"/>
  </protectedRanges>
  <mergeCells count="11">
    <mergeCell ref="A31:A32"/>
    <mergeCell ref="B31:C31"/>
    <mergeCell ref="D31:E31"/>
    <mergeCell ref="F31:G31"/>
    <mergeCell ref="H31:I31"/>
    <mergeCell ref="A1:I1"/>
    <mergeCell ref="A3:A4"/>
    <mergeCell ref="B3:C3"/>
    <mergeCell ref="D3:E3"/>
    <mergeCell ref="F3:G3"/>
    <mergeCell ref="H3:I3"/>
  </mergeCells>
  <phoneticPr fontId="3"/>
  <pageMargins left="0.78740157480314965" right="0.78740157480314965" top="0.98425196850393704" bottom="0.98425196850393704" header="0.51181102362204722" footer="0.51181102362204722"/>
  <pageSetup paperSize="9" fitToWidth="0" fitToHeight="0" orientation="portrait" r:id="rId1"/>
  <headerFooter alignWithMargins="0">
    <oddHeader>&amp;C&amp;"HGｺﾞｼｯｸM,ﾒﾃﾞｨｳﾑ"&amp;11§14 市政・財政</oddHeader>
    <oddFooter xml:space="preserve">&amp;C&amp;"HGｺﾞｼｯｸM,ﾒﾃﾞｨｳﾑ"&amp;11-&amp;P+258-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235</vt:lpstr>
      <vt:lpstr>'235'!Print_Area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User_XX000</cp:lastModifiedBy>
  <dcterms:created xsi:type="dcterms:W3CDTF">2018-03-23T02:32:15Z</dcterms:created>
  <dcterms:modified xsi:type="dcterms:W3CDTF">2020-03-19T04:16:40Z</dcterms:modified>
</cp:coreProperties>
</file>